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tharinahaase/Downloads/Dokumente Downloads du/"/>
    </mc:Choice>
  </mc:AlternateContent>
  <xr:revisionPtr revIDLastSave="0" documentId="13_ncr:1_{11C08931-AB41-104B-8DED-01FCD33EFB74}" xr6:coauthVersionLast="47" xr6:coauthVersionMax="47" xr10:uidLastSave="{00000000-0000-0000-0000-000000000000}"/>
  <bookViews>
    <workbookView showHorizontalScroll="0" showVerticalScroll="0" xWindow="0" yWindow="500" windowWidth="28800" windowHeight="15660" xr2:uid="{00000000-000D-0000-FFFF-FFFF00000000}"/>
  </bookViews>
  <sheets>
    <sheet name="Einleitung" sheetId="6" r:id="rId1"/>
    <sheet name="Erläuterungen zur Nutzung" sheetId="5" r:id="rId2"/>
    <sheet name="2017" sheetId="4" r:id="rId3"/>
    <sheet name="Blatt1" sheetId="7" r:id="rId4"/>
  </sheets>
  <definedNames>
    <definedName name="_xlnm.Print_Area" localSheetId="2">'2017'!$A$1:$AU$40</definedName>
    <definedName name="_xlnm.Print_Titles" localSheetId="2">'2017'!$A:$C</definedName>
    <definedName name="OLE_LINK4" localSheetId="0">Einleitung!$B$13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4" l="1"/>
  <c r="H8" i="4"/>
  <c r="I8" i="4"/>
  <c r="J8" i="4" s="1"/>
  <c r="L8" i="4"/>
  <c r="M8" i="4"/>
  <c r="N8" i="4" s="1"/>
  <c r="O8" i="4"/>
  <c r="P8" i="4"/>
  <c r="Q8" i="4"/>
  <c r="R8" i="4"/>
  <c r="S8" i="4"/>
  <c r="T8" i="4" s="1"/>
  <c r="U8" i="4"/>
  <c r="W8" i="4" s="1"/>
  <c r="V8" i="4"/>
  <c r="X8" i="4"/>
  <c r="Y8" i="4"/>
  <c r="Z8" i="4" s="1"/>
  <c r="AA8" i="4"/>
  <c r="AB8" i="4"/>
  <c r="AC8" i="4"/>
  <c r="AD8" i="4"/>
  <c r="AE8" i="4"/>
  <c r="AF8" i="4" s="1"/>
  <c r="AG8" i="4"/>
  <c r="AI8" i="4" s="1"/>
  <c r="AH8" i="4"/>
  <c r="AJ8" i="4"/>
  <c r="AK8" i="4"/>
  <c r="AL8" i="4" s="1"/>
  <c r="AM8" i="4"/>
  <c r="AN8" i="4"/>
  <c r="AO8" i="4"/>
  <c r="AP8" i="4"/>
  <c r="AQ8" i="4"/>
  <c r="AR8" i="4" s="1"/>
  <c r="AS8" i="4"/>
  <c r="AU8" i="4" s="1"/>
  <c r="AT8" i="4"/>
  <c r="F9" i="4"/>
  <c r="H9" i="4"/>
  <c r="J9" i="4" s="1"/>
  <c r="I9" i="4"/>
  <c r="L9" i="4"/>
  <c r="M9" i="4"/>
  <c r="N9" i="4" s="1"/>
  <c r="O9" i="4"/>
  <c r="P9" i="4"/>
  <c r="Q9" i="4"/>
  <c r="R9" i="4"/>
  <c r="S9" i="4"/>
  <c r="T9" i="4" s="1"/>
  <c r="U9" i="4"/>
  <c r="W9" i="4" s="1"/>
  <c r="V9" i="4"/>
  <c r="X9" i="4"/>
  <c r="Y9" i="4"/>
  <c r="Z9" i="4" s="1"/>
  <c r="AA9" i="4"/>
  <c r="AB9" i="4"/>
  <c r="AC9" i="4"/>
  <c r="AD9" i="4"/>
  <c r="AE9" i="4"/>
  <c r="AF9" i="4" s="1"/>
  <c r="AG9" i="4"/>
  <c r="AI9" i="4" s="1"/>
  <c r="AH9" i="4"/>
  <c r="AJ9" i="4"/>
  <c r="AK9" i="4"/>
  <c r="AL9" i="4" s="1"/>
  <c r="AM9" i="4"/>
  <c r="AN9" i="4"/>
  <c r="AO9" i="4"/>
  <c r="AP9" i="4"/>
  <c r="AQ9" i="4"/>
  <c r="AR9" i="4" s="1"/>
  <c r="AS9" i="4"/>
  <c r="AU9" i="4" s="1"/>
  <c r="AT9" i="4"/>
  <c r="D12" i="4"/>
  <c r="E12" i="4"/>
  <c r="F12" i="4" s="1"/>
  <c r="H12" i="4"/>
  <c r="H17" i="4" s="1"/>
  <c r="I12" i="4"/>
  <c r="J12" i="4" s="1"/>
  <c r="N12" i="4"/>
  <c r="Q12" i="4"/>
  <c r="T12" i="4"/>
  <c r="W12" i="4"/>
  <c r="Z12" i="4"/>
  <c r="AC12" i="4"/>
  <c r="AF12" i="4"/>
  <c r="AI12" i="4"/>
  <c r="AL12" i="4"/>
  <c r="AO12" i="4"/>
  <c r="AR12" i="4"/>
  <c r="AU12" i="4"/>
  <c r="D15" i="4"/>
  <c r="E15" i="4"/>
  <c r="L15" i="4"/>
  <c r="M15" i="4"/>
  <c r="O15" i="4"/>
  <c r="P15" i="4"/>
  <c r="R15" i="4"/>
  <c r="S15" i="4"/>
  <c r="U15" i="4"/>
  <c r="V15" i="4"/>
  <c r="X15" i="4"/>
  <c r="Y15" i="4"/>
  <c r="AA15" i="4"/>
  <c r="AB15" i="4"/>
  <c r="AD15" i="4"/>
  <c r="AE15" i="4"/>
  <c r="AG15" i="4"/>
  <c r="AH15" i="4"/>
  <c r="AJ15" i="4"/>
  <c r="AK15" i="4"/>
  <c r="AM15" i="4"/>
  <c r="AN15" i="4"/>
  <c r="AP15" i="4"/>
  <c r="AQ15" i="4"/>
  <c r="AS15" i="4"/>
  <c r="AT15" i="4"/>
  <c r="D16" i="4"/>
  <c r="E16" i="4"/>
  <c r="L16" i="4"/>
  <c r="M16" i="4"/>
  <c r="O16" i="4"/>
  <c r="P16" i="4"/>
  <c r="R16" i="4"/>
  <c r="S16" i="4"/>
  <c r="U16" i="4"/>
  <c r="V16" i="4"/>
  <c r="X16" i="4"/>
  <c r="Y16" i="4"/>
  <c r="AA16" i="4"/>
  <c r="AB16" i="4"/>
  <c r="AD16" i="4"/>
  <c r="AE16" i="4"/>
  <c r="AG16" i="4"/>
  <c r="AH16" i="4"/>
  <c r="AJ16" i="4"/>
  <c r="AK16" i="4"/>
  <c r="AM16" i="4"/>
  <c r="AN16" i="4"/>
  <c r="AP16" i="4"/>
  <c r="AQ16" i="4"/>
  <c r="AS16" i="4"/>
  <c r="AT16" i="4"/>
  <c r="D17" i="4"/>
  <c r="E17" i="4"/>
  <c r="L17" i="4"/>
  <c r="M17" i="4"/>
  <c r="O17" i="4"/>
  <c r="P17" i="4"/>
  <c r="R17" i="4"/>
  <c r="S17" i="4"/>
  <c r="U17" i="4"/>
  <c r="V17" i="4"/>
  <c r="X17" i="4"/>
  <c r="Y17" i="4"/>
  <c r="AA17" i="4"/>
  <c r="AB17" i="4"/>
  <c r="AD17" i="4"/>
  <c r="AE17" i="4"/>
  <c r="AG17" i="4"/>
  <c r="AH17" i="4"/>
  <c r="AJ17" i="4"/>
  <c r="AK17" i="4"/>
  <c r="AM17" i="4"/>
  <c r="AN17" i="4"/>
  <c r="AP17" i="4"/>
  <c r="AQ17" i="4"/>
  <c r="AS17" i="4"/>
  <c r="AT17" i="4"/>
  <c r="D21" i="4"/>
  <c r="E21" i="4"/>
  <c r="L21" i="4"/>
  <c r="M21" i="4"/>
  <c r="O21" i="4"/>
  <c r="P21" i="4"/>
  <c r="R21" i="4"/>
  <c r="S21" i="4"/>
  <c r="U21" i="4"/>
  <c r="V21" i="4"/>
  <c r="X21" i="4"/>
  <c r="Y21" i="4"/>
  <c r="AA21" i="4"/>
  <c r="AB21" i="4"/>
  <c r="AD21" i="4"/>
  <c r="AE21" i="4"/>
  <c r="AG21" i="4"/>
  <c r="AH21" i="4"/>
  <c r="AJ21" i="4"/>
  <c r="AK21" i="4"/>
  <c r="AM21" i="4"/>
  <c r="AN21" i="4"/>
  <c r="AP21" i="4"/>
  <c r="AQ21" i="4"/>
  <c r="AS21" i="4"/>
  <c r="AT21" i="4"/>
  <c r="D22" i="4"/>
  <c r="E22" i="4"/>
  <c r="L22" i="4"/>
  <c r="M22" i="4"/>
  <c r="O22" i="4"/>
  <c r="P22" i="4"/>
  <c r="R22" i="4"/>
  <c r="S22" i="4"/>
  <c r="U22" i="4"/>
  <c r="V22" i="4"/>
  <c r="X22" i="4"/>
  <c r="Y22" i="4"/>
  <c r="AA22" i="4"/>
  <c r="AB22" i="4"/>
  <c r="AD22" i="4"/>
  <c r="AE22" i="4"/>
  <c r="AG22" i="4"/>
  <c r="AH22" i="4"/>
  <c r="AJ22" i="4"/>
  <c r="AK22" i="4"/>
  <c r="AM22" i="4"/>
  <c r="AN22" i="4"/>
  <c r="AP22" i="4"/>
  <c r="AQ22" i="4"/>
  <c r="AS22" i="4"/>
  <c r="AT22" i="4"/>
  <c r="D23" i="4"/>
  <c r="E23" i="4"/>
  <c r="L23" i="4"/>
  <c r="M23" i="4"/>
  <c r="O23" i="4"/>
  <c r="P23" i="4"/>
  <c r="R23" i="4"/>
  <c r="S23" i="4"/>
  <c r="U23" i="4"/>
  <c r="V23" i="4"/>
  <c r="X23" i="4"/>
  <c r="Y23" i="4"/>
  <c r="AA23" i="4"/>
  <c r="AB23" i="4"/>
  <c r="AD23" i="4"/>
  <c r="AE23" i="4"/>
  <c r="AG23" i="4"/>
  <c r="AH23" i="4"/>
  <c r="AJ23" i="4"/>
  <c r="AK23" i="4"/>
  <c r="AM23" i="4"/>
  <c r="AN23" i="4"/>
  <c r="AP23" i="4"/>
  <c r="AQ23" i="4"/>
  <c r="AS23" i="4"/>
  <c r="AT23" i="4"/>
  <c r="D27" i="4"/>
  <c r="D32" i="4" s="1"/>
  <c r="D30" i="4"/>
  <c r="D31" i="4"/>
  <c r="D38" i="4"/>
  <c r="H23" i="4" l="1"/>
  <c r="H21" i="4"/>
  <c r="H22" i="4" s="1"/>
  <c r="H15" i="4"/>
  <c r="H16" i="4" s="1"/>
  <c r="D36" i="4"/>
  <c r="D37" i="4" s="1"/>
  <c r="I23" i="4"/>
  <c r="I21" i="4"/>
  <c r="I22" i="4" s="1"/>
  <c r="I17" i="4"/>
  <c r="I15" i="4"/>
  <c r="I16" i="4" s="1"/>
</calcChain>
</file>

<file path=xl/sharedStrings.xml><?xml version="1.0" encoding="utf-8"?>
<sst xmlns="http://schemas.openxmlformats.org/spreadsheetml/2006/main" count="81" uniqueCount="30">
  <si>
    <t>Controlling 2007</t>
  </si>
  <si>
    <t>Umsatz</t>
  </si>
  <si>
    <t>Gewinn</t>
  </si>
  <si>
    <t>Quote</t>
  </si>
  <si>
    <t>Jahr</t>
  </si>
  <si>
    <t>Monat</t>
  </si>
  <si>
    <t>Zielerreichung in %</t>
  </si>
  <si>
    <t>Ziele</t>
  </si>
  <si>
    <t>Aktueller Stand</t>
  </si>
  <si>
    <t>noch zu erwirtschaften in %</t>
  </si>
  <si>
    <t>noch zu erwirtschaften in €</t>
  </si>
  <si>
    <t>Aktueller Stand inkl. offener Aufträge</t>
  </si>
  <si>
    <t>- Durchschnitt -</t>
  </si>
  <si>
    <t>Einfach nur (!) die grauen Felder ausfüllen. 
Alle anderen Felder werden automatisch berechnet.</t>
  </si>
  <si>
    <t>MINIMAL</t>
  </si>
  <si>
    <t>OPTIMAL</t>
  </si>
  <si>
    <t>Verleich zum MINIMAL-Ziel</t>
  </si>
  <si>
    <t>Vergleich zum OPTIMAL-Ziel</t>
  </si>
  <si>
    <r>
      <t xml:space="preserve">Offene Aufträge 2007 
</t>
    </r>
    <r>
      <rPr>
        <sz val="10"/>
        <rFont val="Arial"/>
        <family val="2"/>
      </rPr>
      <t>(noch nicht berechnet)</t>
    </r>
  </si>
  <si>
    <t>Controlling für Berater – einfach, schnell, sicher</t>
  </si>
  <si>
    <t>Giso Weyand über das Schmankerl dieser Ausgabe:</t>
  </si>
  <si>
    <t xml:space="preserve">Einen effizienten Weg mit wenigen Kennzahlen bietet diese Excel-Tabelle, die wir für Sie noch etwas aufbereitet haben. </t>
  </si>
  <si>
    <t>Auszug aus:  Marken-Manual in 20 Teilen | Teil 9 | Mai 2007 | ISSN 1862-4219</t>
  </si>
  <si>
    <t xml:space="preserve">Die Herausgeber des Marken-Manuals: </t>
  </si>
  <si>
    <t>Nadine Hamburger und Giso Weyand</t>
  </si>
  <si>
    <r>
      <t xml:space="preserve">Letztlich beantwortet sie nur die wesentlichen Fragen: </t>
    </r>
    <r>
      <rPr>
        <sz val="12"/>
        <rFont val="Calibri"/>
        <family val="2"/>
      </rPr>
      <t>Wie viel Ihres Umsatz- und Gewinnziels haben Sie erreicht und wie viel fehlt noch. Das klingt fast schon banal, doch ein monatliches Controlling gibt es in 1-bis-3-Mann-Unternehmen nur selten, und diese Variante ist in nur wenigen Minuten durchführbar. Sie haben also schnell und unkompliziert Ihre Zahlen im Blick.</t>
    </r>
  </si>
  <si>
    <r>
      <t xml:space="preserve">Eine weitere Philosophie hinter dieser Excel-Tabelle: </t>
    </r>
    <r>
      <rPr>
        <sz val="12"/>
        <rFont val="Calibri"/>
        <family val="2"/>
      </rPr>
      <t>Sie legen Ihre Umsatz- und Gewinnziele nicht mehr als EINE SUMME fest, sondern als Spanne zwischen dem, was ich mindestens erreichen will (MINIMALE Umsatz- und Gewinnziele) und was toll wäre zu erreichen (OPTIMALE Umsatz- und Gewinnziele). So setzen Sie sich nicht unter Druck, indem Sie einer einzigen Zahl hinterherhetzen, und haben dennoch die monatliche Kontrolle über Ihre Ergebnisse.</t>
    </r>
  </si>
  <si>
    <r>
      <t xml:space="preserve">Weitere Informationen unter </t>
    </r>
    <r>
      <rPr>
        <b/>
        <sz val="12"/>
        <rFont val="Calibri"/>
        <family val="2"/>
      </rPr>
      <t>www.nadinehamburger.com</t>
    </r>
    <r>
      <rPr>
        <sz val="12"/>
        <rFont val="Calibri"/>
        <family val="2"/>
      </rPr>
      <t xml:space="preserve"> | Kontakt: </t>
    </r>
    <r>
      <rPr>
        <b/>
        <sz val="12"/>
        <rFont val="Calibri"/>
        <family val="2"/>
      </rPr>
      <t>nh@nadinehamburger.com</t>
    </r>
  </si>
  <si>
    <t>Hier siehst du eine Abbildung der Excel-Tabelle mit Erläuterungen zur Nutzung:</t>
  </si>
  <si>
    <t>„Eine Erfahrung mache ich immer wieder: Gerade Einzelkämpfer und kleine Beratungsunternehmen sind häufig in zwei Gruppen zu unterteilen. Die einen kümmern sich nicht um Zahlen-Ziele, die anderen versinken förmlich in Zielplanungen und Controlling."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</si>
</sst>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\ [$€-1]_-;\-* #,##0\ [$€-1]_-;_-* &quot;-&quot;??\ [$€-1]_-"/>
  </numFmts>
  <fonts count="21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18"/>
      <color indexed="9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b/>
      <sz val="12"/>
      <color indexed="2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BC020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lightGray">
        <fgColor indexed="9"/>
        <bgColor indexed="22"/>
      </patternFill>
    </fill>
    <fill>
      <patternFill patternType="mediumGray">
        <fgColor indexed="23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9" fontId="1" fillId="0" borderId="0" xfId="2" applyAlignment="1">
      <alignment horizontal="center" vertical="top" wrapText="1"/>
    </xf>
    <xf numFmtId="0" fontId="4" fillId="0" borderId="0" xfId="0" applyFont="1" applyAlignment="1">
      <alignment vertical="top" wrapText="1"/>
    </xf>
    <xf numFmtId="9" fontId="4" fillId="0" borderId="0" xfId="2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2" borderId="0" xfId="0" applyFill="1"/>
    <xf numFmtId="165" fontId="0" fillId="2" borderId="1" xfId="0" applyNumberFormat="1" applyFill="1" applyBorder="1"/>
    <xf numFmtId="165" fontId="4" fillId="0" borderId="0" xfId="1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165" fontId="0" fillId="3" borderId="1" xfId="0" applyNumberFormat="1" applyFill="1" applyBorder="1"/>
    <xf numFmtId="165" fontId="0" fillId="2" borderId="2" xfId="0" applyNumberFormat="1" applyFill="1" applyBorder="1"/>
    <xf numFmtId="0" fontId="0" fillId="2" borderId="4" xfId="0" applyFill="1" applyBorder="1"/>
    <xf numFmtId="165" fontId="0" fillId="2" borderId="5" xfId="0" applyNumberFormat="1" applyFill="1" applyBorder="1"/>
    <xf numFmtId="165" fontId="0" fillId="3" borderId="5" xfId="0" applyNumberFormat="1" applyFill="1" applyBorder="1"/>
    <xf numFmtId="0" fontId="0" fillId="0" borderId="0" xfId="0" applyAlignment="1">
      <alignment horizontal="center"/>
    </xf>
    <xf numFmtId="164" fontId="1" fillId="0" borderId="0" xfId="1" applyFont="1" applyAlignment="1">
      <alignment horizontal="center" vertical="top" wrapText="1"/>
    </xf>
    <xf numFmtId="9" fontId="2" fillId="2" borderId="6" xfId="2" applyFont="1" applyFill="1" applyBorder="1" applyAlignment="1">
      <alignment horizontal="center"/>
    </xf>
    <xf numFmtId="9" fontId="2" fillId="3" borderId="6" xfId="2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Alignment="1">
      <alignment vertical="top" wrapText="1"/>
    </xf>
    <xf numFmtId="165" fontId="5" fillId="4" borderId="8" xfId="1" applyNumberFormat="1" applyFont="1" applyFill="1" applyBorder="1"/>
    <xf numFmtId="165" fontId="5" fillId="4" borderId="5" xfId="1" applyNumberFormat="1" applyFont="1" applyFill="1" applyBorder="1"/>
    <xf numFmtId="165" fontId="5" fillId="5" borderId="8" xfId="1" applyNumberFormat="1" applyFont="1" applyFill="1" applyBorder="1"/>
    <xf numFmtId="165" fontId="5" fillId="5" borderId="5" xfId="1" applyNumberFormat="1" applyFont="1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0" fontId="0" fillId="3" borderId="2" xfId="0" applyFill="1" applyBorder="1"/>
    <xf numFmtId="0" fontId="0" fillId="3" borderId="7" xfId="0" applyFill="1" applyBorder="1" applyAlignment="1">
      <alignment horizontal="center"/>
    </xf>
    <xf numFmtId="0" fontId="0" fillId="3" borderId="11" xfId="0" applyFill="1" applyBorder="1"/>
    <xf numFmtId="0" fontId="0" fillId="3" borderId="3" xfId="0" applyFill="1" applyBorder="1"/>
    <xf numFmtId="0" fontId="2" fillId="0" borderId="0" xfId="0" applyFont="1" applyAlignment="1">
      <alignment horizontal="center"/>
    </xf>
    <xf numFmtId="164" fontId="1" fillId="0" borderId="0" xfId="1" applyFont="1" applyBorder="1" applyAlignment="1">
      <alignment horizontal="center" vertical="top" wrapText="1"/>
    </xf>
    <xf numFmtId="165" fontId="7" fillId="4" borderId="0" xfId="1" applyNumberFormat="1" applyFont="1" applyFill="1" applyBorder="1" applyAlignment="1">
      <alignment horizontal="left" vertical="center"/>
    </xf>
    <xf numFmtId="0" fontId="0" fillId="2" borderId="12" xfId="0" applyFill="1" applyBorder="1"/>
    <xf numFmtId="0" fontId="0" fillId="2" borderId="13" xfId="0" applyFill="1" applyBorder="1"/>
    <xf numFmtId="0" fontId="0" fillId="3" borderId="12" xfId="0" applyFill="1" applyBorder="1"/>
    <xf numFmtId="0" fontId="0" fillId="3" borderId="13" xfId="0" applyFill="1" applyBorder="1"/>
    <xf numFmtId="0" fontId="6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14" xfId="0" applyBorder="1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9" fontId="3" fillId="2" borderId="1" xfId="2" applyFont="1" applyFill="1" applyBorder="1" applyAlignment="1">
      <alignment horizontal="center" vertical="center"/>
    </xf>
    <xf numFmtId="9" fontId="3" fillId="2" borderId="5" xfId="2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vertical="center"/>
    </xf>
    <xf numFmtId="9" fontId="2" fillId="2" borderId="6" xfId="2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9" fontId="3" fillId="3" borderId="1" xfId="2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vertical="center"/>
    </xf>
    <xf numFmtId="165" fontId="0" fillId="3" borderId="5" xfId="0" applyNumberFormat="1" applyFill="1" applyBorder="1" applyAlignment="1">
      <alignment vertical="center"/>
    </xf>
    <xf numFmtId="165" fontId="8" fillId="4" borderId="12" xfId="1" applyNumberFormat="1" applyFont="1" applyFill="1" applyBorder="1" applyAlignment="1">
      <alignment horizontal="left" vertical="center"/>
    </xf>
    <xf numFmtId="9" fontId="3" fillId="3" borderId="5" xfId="2" applyFont="1" applyFill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9" fontId="2" fillId="0" borderId="0" xfId="2" applyFont="1" applyBorder="1" applyAlignment="1">
      <alignment horizontal="center"/>
    </xf>
    <xf numFmtId="9" fontId="2" fillId="0" borderId="0" xfId="2" applyFont="1" applyBorder="1"/>
    <xf numFmtId="0" fontId="0" fillId="2" borderId="9" xfId="0" applyFill="1" applyBorder="1"/>
    <xf numFmtId="0" fontId="0" fillId="2" borderId="11" xfId="0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165" fontId="7" fillId="4" borderId="15" xfId="1" applyNumberFormat="1" applyFont="1" applyFill="1" applyBorder="1" applyAlignment="1">
      <alignment horizontal="left" vertical="center"/>
    </xf>
    <xf numFmtId="165" fontId="7" fillId="4" borderId="16" xfId="1" applyNumberFormat="1" applyFont="1" applyFill="1" applyBorder="1" applyAlignment="1">
      <alignment horizontal="left" vertical="center"/>
    </xf>
    <xf numFmtId="165" fontId="7" fillId="4" borderId="17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wrapText="1"/>
    </xf>
    <xf numFmtId="165" fontId="10" fillId="6" borderId="18" xfId="1" applyNumberFormat="1" applyFont="1" applyFill="1" applyBorder="1" applyAlignment="1">
      <alignment horizontal="left" vertical="center"/>
    </xf>
    <xf numFmtId="165" fontId="10" fillId="6" borderId="16" xfId="1" applyNumberFormat="1" applyFont="1" applyFill="1" applyBorder="1" applyAlignment="1">
      <alignment horizontal="left" vertical="center"/>
    </xf>
    <xf numFmtId="0" fontId="0" fillId="3" borderId="4" xfId="0" applyFill="1" applyBorder="1"/>
    <xf numFmtId="9" fontId="3" fillId="2" borderId="19" xfId="2" applyFon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vertical="center"/>
    </xf>
    <xf numFmtId="9" fontId="3" fillId="3" borderId="19" xfId="2" applyFont="1" applyFill="1" applyBorder="1" applyAlignment="1">
      <alignment horizontal="center" vertical="center"/>
    </xf>
    <xf numFmtId="9" fontId="0" fillId="3" borderId="19" xfId="0" applyNumberFormat="1" applyFill="1" applyBorder="1" applyAlignment="1">
      <alignment horizontal="center" vertical="center"/>
    </xf>
    <xf numFmtId="165" fontId="0" fillId="3" borderId="19" xfId="0" applyNumberForma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165" fontId="10" fillId="7" borderId="13" xfId="0" applyNumberFormat="1" applyFont="1" applyFill="1" applyBorder="1" applyAlignment="1">
      <alignment vertical="center"/>
    </xf>
    <xf numFmtId="0" fontId="0" fillId="7" borderId="21" xfId="0" applyFill="1" applyBorder="1"/>
    <xf numFmtId="0" fontId="3" fillId="7" borderId="22" xfId="0" applyFont="1" applyFill="1" applyBorder="1" applyAlignment="1">
      <alignment wrapText="1"/>
    </xf>
    <xf numFmtId="0" fontId="0" fillId="7" borderId="23" xfId="0" applyFill="1" applyBorder="1" applyAlignment="1">
      <alignment horizontal="left" vertical="center"/>
    </xf>
    <xf numFmtId="0" fontId="3" fillId="7" borderId="24" xfId="0" applyFont="1" applyFill="1" applyBorder="1" applyAlignment="1">
      <alignment horizontal="left" vertical="center"/>
    </xf>
    <xf numFmtId="165" fontId="10" fillId="7" borderId="15" xfId="1" applyNumberFormat="1" applyFont="1" applyFill="1" applyBorder="1" applyAlignment="1">
      <alignment horizontal="left" vertical="center"/>
    </xf>
    <xf numFmtId="165" fontId="10" fillId="7" borderId="16" xfId="1" applyNumberFormat="1" applyFont="1" applyFill="1" applyBorder="1" applyAlignment="1">
      <alignment horizontal="left" vertical="center"/>
    </xf>
    <xf numFmtId="9" fontId="9" fillId="7" borderId="25" xfId="2" applyFont="1" applyFill="1" applyBorder="1" applyAlignment="1">
      <alignment horizontal="center" vertical="center"/>
    </xf>
    <xf numFmtId="9" fontId="2" fillId="7" borderId="26" xfId="2" applyFont="1" applyFill="1" applyBorder="1" applyAlignment="1">
      <alignment horizontal="center" vertical="center"/>
    </xf>
    <xf numFmtId="9" fontId="2" fillId="7" borderId="25" xfId="2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0" fontId="0" fillId="7" borderId="9" xfId="0" applyFill="1" applyBorder="1"/>
    <xf numFmtId="0" fontId="0" fillId="7" borderId="11" xfId="0" applyFill="1" applyBorder="1"/>
    <xf numFmtId="0" fontId="2" fillId="7" borderId="10" xfId="0" applyFont="1" applyFill="1" applyBorder="1" applyAlignment="1">
      <alignment horizontal="center"/>
    </xf>
    <xf numFmtId="0" fontId="2" fillId="7" borderId="10" xfId="0" applyFont="1" applyFill="1" applyBorder="1"/>
    <xf numFmtId="0" fontId="0" fillId="7" borderId="27" xfId="0" applyFill="1" applyBorder="1"/>
    <xf numFmtId="0" fontId="0" fillId="7" borderId="20" xfId="0" applyFill="1" applyBorder="1"/>
    <xf numFmtId="0" fontId="0" fillId="7" borderId="14" xfId="0" applyFill="1" applyBorder="1"/>
    <xf numFmtId="0" fontId="0" fillId="7" borderId="2" xfId="0" applyFill="1" applyBorder="1"/>
    <xf numFmtId="0" fontId="0" fillId="7" borderId="3" xfId="0" applyFill="1" applyBorder="1"/>
    <xf numFmtId="0" fontId="2" fillId="7" borderId="7" xfId="0" applyFont="1" applyFill="1" applyBorder="1" applyAlignment="1">
      <alignment horizontal="center"/>
    </xf>
    <xf numFmtId="9" fontId="2" fillId="7" borderId="7" xfId="2" applyFont="1" applyFill="1" applyBorder="1" applyAlignment="1">
      <alignment horizontal="center"/>
    </xf>
    <xf numFmtId="0" fontId="0" fillId="7" borderId="28" xfId="0" applyFill="1" applyBorder="1"/>
    <xf numFmtId="9" fontId="2" fillId="7" borderId="7" xfId="2" applyFont="1" applyFill="1" applyBorder="1"/>
    <xf numFmtId="0" fontId="1" fillId="7" borderId="21" xfId="0" applyFont="1" applyFill="1" applyBorder="1"/>
    <xf numFmtId="0" fontId="14" fillId="7" borderId="0" xfId="0" applyFont="1" applyFill="1" applyAlignment="1">
      <alignment vertical="center"/>
    </xf>
    <xf numFmtId="0" fontId="3" fillId="7" borderId="9" xfId="0" applyFont="1" applyFill="1" applyBorder="1" applyAlignment="1">
      <alignment vertical="top"/>
    </xf>
    <xf numFmtId="0" fontId="3" fillId="7" borderId="27" xfId="0" applyFont="1" applyFill="1" applyBorder="1" applyAlignment="1">
      <alignment vertical="top"/>
    </xf>
    <xf numFmtId="0" fontId="3" fillId="7" borderId="10" xfId="0" applyFont="1" applyFill="1" applyBorder="1" applyAlignment="1">
      <alignment horizontal="center" vertical="top"/>
    </xf>
    <xf numFmtId="0" fontId="3" fillId="7" borderId="27" xfId="0" applyFont="1" applyFill="1" applyBorder="1"/>
    <xf numFmtId="0" fontId="9" fillId="7" borderId="10" xfId="0" applyFont="1" applyFill="1" applyBorder="1"/>
    <xf numFmtId="0" fontId="3" fillId="7" borderId="9" xfId="0" applyFont="1" applyFill="1" applyBorder="1"/>
    <xf numFmtId="0" fontId="3" fillId="7" borderId="2" xfId="0" applyFont="1" applyFill="1" applyBorder="1" applyAlignment="1">
      <alignment horizontal="left"/>
    </xf>
    <xf numFmtId="0" fontId="3" fillId="7" borderId="28" xfId="0" applyFont="1" applyFill="1" applyBorder="1"/>
    <xf numFmtId="0" fontId="3" fillId="7" borderId="7" xfId="0" applyFont="1" applyFill="1" applyBorder="1" applyAlignment="1">
      <alignment horizontal="center"/>
    </xf>
    <xf numFmtId="17" fontId="3" fillId="7" borderId="2" xfId="0" quotePrefix="1" applyNumberFormat="1" applyFont="1" applyFill="1" applyBorder="1" applyAlignment="1">
      <alignment horizontal="left"/>
    </xf>
    <xf numFmtId="0" fontId="9" fillId="7" borderId="7" xfId="0" applyFont="1" applyFill="1" applyBorder="1"/>
    <xf numFmtId="17" fontId="3" fillId="7" borderId="2" xfId="0" applyNumberFormat="1" applyFont="1" applyFill="1" applyBorder="1" applyAlignment="1">
      <alignment horizontal="left"/>
    </xf>
    <xf numFmtId="17" fontId="3" fillId="7" borderId="28" xfId="0" applyNumberFormat="1" applyFont="1" applyFill="1" applyBorder="1" applyAlignment="1">
      <alignment horizontal="left"/>
    </xf>
    <xf numFmtId="0" fontId="0" fillId="7" borderId="18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2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 vertical="center"/>
    </xf>
    <xf numFmtId="0" fontId="0" fillId="0" borderId="14" xfId="0" applyBorder="1"/>
    <xf numFmtId="0" fontId="2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6" xfId="0" applyBorder="1"/>
    <xf numFmtId="0" fontId="0" fillId="0" borderId="6" xfId="0" applyBorder="1" applyAlignment="1">
      <alignment vertical="center"/>
    </xf>
    <xf numFmtId="44" fontId="0" fillId="0" borderId="0" xfId="0" applyNumberFormat="1" applyAlignment="1">
      <alignment vertical="top" wrapText="1"/>
    </xf>
    <xf numFmtId="44" fontId="4" fillId="0" borderId="0" xfId="0" applyNumberFormat="1" applyFont="1" applyAlignment="1">
      <alignment vertical="top" wrapText="1"/>
    </xf>
    <xf numFmtId="0" fontId="1" fillId="0" borderId="0" xfId="0" applyFont="1"/>
    <xf numFmtId="9" fontId="1" fillId="2" borderId="1" xfId="2" applyFill="1" applyBorder="1" applyAlignment="1">
      <alignment vertical="center"/>
    </xf>
    <xf numFmtId="9" fontId="1" fillId="2" borderId="5" xfId="2" applyFill="1" applyBorder="1" applyAlignment="1">
      <alignment vertical="center"/>
    </xf>
    <xf numFmtId="9" fontId="1" fillId="2" borderId="5" xfId="2" applyFill="1" applyBorder="1" applyAlignment="1">
      <alignment horizontal="center" vertical="center"/>
    </xf>
    <xf numFmtId="165" fontId="1" fillId="2" borderId="1" xfId="2" applyNumberFormat="1" applyFill="1" applyBorder="1" applyAlignment="1">
      <alignment vertical="center"/>
    </xf>
    <xf numFmtId="165" fontId="1" fillId="2" borderId="5" xfId="1" applyNumberFormat="1" applyFill="1" applyBorder="1" applyAlignment="1">
      <alignment vertical="center"/>
    </xf>
    <xf numFmtId="9" fontId="1" fillId="2" borderId="19" xfId="2" applyFill="1" applyBorder="1" applyAlignment="1">
      <alignment horizontal="center" vertical="center"/>
    </xf>
    <xf numFmtId="9" fontId="1" fillId="0" borderId="0" xfId="2" applyFill="1" applyBorder="1" applyAlignment="1">
      <alignment vertical="center"/>
    </xf>
    <xf numFmtId="0" fontId="15" fillId="0" borderId="0" xfId="0" applyFont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20" fillId="0" borderId="30" xfId="0" applyFont="1" applyBorder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</cellXfs>
  <cellStyles count="3">
    <cellStyle name="Euro" xfId="1" xr:uid="{00000000-0005-0000-0000-000000000000}"/>
    <cellStyle name="Prozent" xfId="2" builtinId="5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2</xdr:row>
      <xdr:rowOff>139700</xdr:rowOff>
    </xdr:from>
    <xdr:to>
      <xdr:col>16</xdr:col>
      <xdr:colOff>317500</xdr:colOff>
      <xdr:row>48</xdr:row>
      <xdr:rowOff>12700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8301" r="46223" b="16699"/>
        <a:stretch>
          <a:fillRect/>
        </a:stretch>
      </xdr:blipFill>
      <xdr:spPr bwMode="auto">
        <a:xfrm>
          <a:off x="177800" y="482600"/>
          <a:ext cx="12788900" cy="688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"/>
  <sheetViews>
    <sheetView showGridLines="0" tabSelected="1" workbookViewId="0">
      <selection activeCell="B9" sqref="B9"/>
    </sheetView>
  </sheetViews>
  <sheetFormatPr baseColWidth="10" defaultRowHeight="13" x14ac:dyDescent="0.15"/>
  <cols>
    <col min="2" max="2" width="89.33203125" style="154" customWidth="1"/>
  </cols>
  <sheetData>
    <row r="2" spans="1:2" ht="18.75" customHeight="1" x14ac:dyDescent="0.2">
      <c r="A2" s="156"/>
      <c r="B2" s="157" t="s">
        <v>22</v>
      </c>
    </row>
    <row r="3" spans="1:2" ht="22.5" customHeight="1" x14ac:dyDescent="0.2">
      <c r="A3" s="156"/>
      <c r="B3" s="158"/>
    </row>
    <row r="4" spans="1:2" ht="17" x14ac:dyDescent="0.2">
      <c r="A4" s="156"/>
      <c r="B4" s="155" t="s">
        <v>19</v>
      </c>
    </row>
    <row r="5" spans="1:2" ht="16" x14ac:dyDescent="0.2">
      <c r="A5" s="156"/>
      <c r="B5" s="158"/>
    </row>
    <row r="6" spans="1:2" ht="16" x14ac:dyDescent="0.2">
      <c r="A6" s="156"/>
      <c r="B6" s="156" t="s">
        <v>20</v>
      </c>
    </row>
    <row r="7" spans="1:2" ht="16" x14ac:dyDescent="0.2">
      <c r="A7" s="156"/>
      <c r="B7" s="158"/>
    </row>
    <row r="8" spans="1:2" ht="51" x14ac:dyDescent="0.2">
      <c r="A8" s="156"/>
      <c r="B8" s="158" t="s">
        <v>29</v>
      </c>
    </row>
    <row r="9" spans="1:2" ht="34" x14ac:dyDescent="0.2">
      <c r="A9" s="156"/>
      <c r="B9" s="158" t="s">
        <v>21</v>
      </c>
    </row>
    <row r="10" spans="1:2" ht="16" x14ac:dyDescent="0.2">
      <c r="A10" s="156"/>
      <c r="B10" s="158"/>
    </row>
    <row r="11" spans="1:2" ht="68" x14ac:dyDescent="0.2">
      <c r="A11" s="156"/>
      <c r="B11" s="159" t="s">
        <v>25</v>
      </c>
    </row>
    <row r="12" spans="1:2" ht="16" x14ac:dyDescent="0.2">
      <c r="A12" s="156"/>
      <c r="B12" s="158"/>
    </row>
    <row r="13" spans="1:2" ht="85" x14ac:dyDescent="0.2">
      <c r="A13" s="156"/>
      <c r="B13" s="159" t="s">
        <v>26</v>
      </c>
    </row>
    <row r="14" spans="1:2" ht="16" x14ac:dyDescent="0.2">
      <c r="A14" s="156"/>
      <c r="B14" s="158"/>
    </row>
    <row r="15" spans="1:2" ht="16" x14ac:dyDescent="0.2">
      <c r="A15" s="156"/>
      <c r="B15" s="158"/>
    </row>
    <row r="16" spans="1:2" ht="17" x14ac:dyDescent="0.2">
      <c r="A16" s="156"/>
      <c r="B16" s="159" t="s">
        <v>23</v>
      </c>
    </row>
    <row r="17" spans="1:2" ht="17" x14ac:dyDescent="0.2">
      <c r="A17" s="156"/>
      <c r="B17" s="158" t="s">
        <v>24</v>
      </c>
    </row>
    <row r="18" spans="1:2" ht="16" x14ac:dyDescent="0.2">
      <c r="A18" s="156"/>
      <c r="B18" s="158"/>
    </row>
    <row r="19" spans="1:2" ht="16" x14ac:dyDescent="0.2">
      <c r="A19" s="156"/>
      <c r="B19" s="158"/>
    </row>
    <row r="20" spans="1:2" ht="17" x14ac:dyDescent="0.2">
      <c r="A20" s="156"/>
      <c r="B20" s="158" t="s">
        <v>27</v>
      </c>
    </row>
  </sheetData>
  <phoneticPr fontId="16" type="noConversion"/>
  <pageMargins left="0.75" right="0.75" top="1" bottom="1" header="0.4921259845" footer="0.492125984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B2" sqref="B2"/>
    </sheetView>
  </sheetViews>
  <sheetFormatPr baseColWidth="10" defaultRowHeight="13" x14ac:dyDescent="0.15"/>
  <cols>
    <col min="1" max="1" width="3.5" customWidth="1"/>
  </cols>
  <sheetData>
    <row r="2" spans="2:2" ht="16" x14ac:dyDescent="0.2">
      <c r="B2" s="153" t="s">
        <v>28</v>
      </c>
    </row>
  </sheetData>
  <phoneticPr fontId="16" type="noConversion"/>
  <pageMargins left="0.75" right="0.75" top="1" bottom="1" header="0.4921259845" footer="0.4921259845"/>
  <pageSetup paperSize="9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2"/>
    <pageSetUpPr fitToPage="1"/>
  </sheetPr>
  <dimension ref="A1:AU93"/>
  <sheetViews>
    <sheetView showGridLines="0" zoomScale="80" workbookViewId="0">
      <pane xSplit="11" ySplit="6" topLeftCell="AE7" activePane="bottomRight" state="frozen"/>
      <selection pane="topRight" activeCell="H1" sqref="H1"/>
      <selection pane="bottomLeft" activeCell="A7" sqref="A7"/>
      <selection pane="bottomRight" activeCell="AU4" sqref="AU4"/>
    </sheetView>
  </sheetViews>
  <sheetFormatPr baseColWidth="10" defaultRowHeight="13" x14ac:dyDescent="0.15"/>
  <cols>
    <col min="1" max="1" width="3.1640625" customWidth="1"/>
    <col min="2" max="2" width="37.5" customWidth="1"/>
    <col min="3" max="3" width="1.5" customWidth="1"/>
    <col min="4" max="5" width="11.33203125" bestFit="1" customWidth="1"/>
    <col min="6" max="6" width="7.33203125" style="19" customWidth="1"/>
    <col min="7" max="7" width="2.1640625" style="19" customWidth="1"/>
    <col min="8" max="8" width="10.33203125" customWidth="1"/>
    <col min="9" max="9" width="9.1640625" bestFit="1" customWidth="1"/>
    <col min="10" max="10" width="7.33203125" style="1" bestFit="1" customWidth="1"/>
    <col min="11" max="11" width="2.1640625" style="19" customWidth="1"/>
    <col min="12" max="12" width="10.83203125" bestFit="1" customWidth="1"/>
    <col min="13" max="13" width="9.83203125" bestFit="1" customWidth="1"/>
    <col min="14" max="14" width="7.33203125" style="1" bestFit="1" customWidth="1"/>
    <col min="15" max="16" width="10.83203125" bestFit="1" customWidth="1"/>
    <col min="17" max="17" width="7.33203125" style="1" bestFit="1" customWidth="1"/>
    <col min="18" max="18" width="10.1640625" bestFit="1" customWidth="1"/>
    <col min="19" max="19" width="9.83203125" bestFit="1" customWidth="1"/>
    <col min="20" max="20" width="7.33203125" style="1" bestFit="1" customWidth="1"/>
    <col min="21" max="22" width="10.83203125" bestFit="1" customWidth="1"/>
    <col min="23" max="23" width="7.33203125" style="1" bestFit="1" customWidth="1"/>
    <col min="24" max="24" width="10.1640625" bestFit="1" customWidth="1"/>
    <col min="25" max="25" width="9.1640625" bestFit="1" customWidth="1"/>
    <col min="26" max="26" width="8.5" style="1" bestFit="1" customWidth="1"/>
    <col min="27" max="27" width="10.1640625" bestFit="1" customWidth="1"/>
    <col min="28" max="28" width="9.1640625" bestFit="1" customWidth="1"/>
    <col min="29" max="29" width="8.5" style="1" bestFit="1" customWidth="1"/>
    <col min="30" max="30" width="10.1640625" bestFit="1" customWidth="1"/>
    <col min="31" max="31" width="9.1640625" bestFit="1" customWidth="1"/>
    <col min="32" max="32" width="8.5" style="1" bestFit="1" customWidth="1"/>
    <col min="33" max="33" width="10.1640625" bestFit="1" customWidth="1"/>
    <col min="34" max="34" width="9.1640625" bestFit="1" customWidth="1"/>
    <col min="35" max="35" width="8.5" style="1" bestFit="1" customWidth="1"/>
    <col min="36" max="36" width="10.1640625" bestFit="1" customWidth="1"/>
    <col min="37" max="37" width="9.1640625" bestFit="1" customWidth="1"/>
    <col min="38" max="38" width="8.5" style="1" bestFit="1" customWidth="1"/>
    <col min="39" max="39" width="10.1640625" bestFit="1" customWidth="1"/>
    <col min="40" max="40" width="9.1640625" bestFit="1" customWidth="1"/>
    <col min="41" max="41" width="8.5" style="1" bestFit="1" customWidth="1"/>
    <col min="42" max="42" width="10.1640625" bestFit="1" customWidth="1"/>
    <col min="43" max="43" width="9.1640625" bestFit="1" customWidth="1"/>
    <col min="44" max="44" width="8.5" style="1" bestFit="1" customWidth="1"/>
    <col min="45" max="45" width="10.1640625" bestFit="1" customWidth="1"/>
    <col min="46" max="46" width="9.1640625" bestFit="1" customWidth="1"/>
    <col min="47" max="47" width="8.5" style="1" bestFit="1" customWidth="1"/>
  </cols>
  <sheetData>
    <row r="1" spans="1:47" ht="33.75" customHeight="1" x14ac:dyDescent="0.25">
      <c r="B1" s="99" t="s">
        <v>0</v>
      </c>
      <c r="D1" s="38"/>
      <c r="E1" s="160" t="s">
        <v>13</v>
      </c>
      <c r="F1" s="160"/>
      <c r="G1" s="160"/>
      <c r="H1" s="160"/>
      <c r="I1" s="160"/>
      <c r="J1" s="160"/>
      <c r="K1" s="75"/>
    </row>
    <row r="2" spans="1:47" ht="14" thickBot="1" x14ac:dyDescent="0.2"/>
    <row r="3" spans="1:47" s="2" customFormat="1" x14ac:dyDescent="0.15">
      <c r="D3" s="115" t="s">
        <v>4</v>
      </c>
      <c r="E3" s="116"/>
      <c r="F3" s="117"/>
      <c r="G3" s="132"/>
      <c r="H3" s="115" t="s">
        <v>5</v>
      </c>
      <c r="I3" s="118"/>
      <c r="J3" s="119"/>
      <c r="K3" s="132"/>
      <c r="L3" s="115" t="s">
        <v>5</v>
      </c>
      <c r="M3" s="118"/>
      <c r="N3" s="119"/>
      <c r="O3" s="120"/>
      <c r="P3" s="118"/>
      <c r="Q3" s="119"/>
      <c r="R3" s="118"/>
      <c r="S3" s="118"/>
      <c r="T3" s="119"/>
      <c r="U3" s="118"/>
      <c r="V3" s="118"/>
      <c r="W3" s="119"/>
      <c r="X3" s="118"/>
      <c r="Y3" s="118"/>
      <c r="Z3" s="119"/>
      <c r="AA3" s="118"/>
      <c r="AB3" s="118"/>
      <c r="AC3" s="119"/>
      <c r="AD3" s="118"/>
      <c r="AE3" s="118"/>
      <c r="AF3" s="119"/>
      <c r="AG3" s="118"/>
      <c r="AH3" s="118"/>
      <c r="AI3" s="119"/>
      <c r="AJ3" s="118"/>
      <c r="AK3" s="118"/>
      <c r="AL3" s="119"/>
      <c r="AM3" s="118"/>
      <c r="AN3" s="118"/>
      <c r="AO3" s="119"/>
      <c r="AP3" s="118"/>
      <c r="AQ3" s="118"/>
      <c r="AR3" s="119"/>
      <c r="AS3" s="118"/>
      <c r="AT3" s="118"/>
      <c r="AU3" s="119"/>
    </row>
    <row r="4" spans="1:47" s="2" customFormat="1" ht="14" thickBot="1" x14ac:dyDescent="0.2">
      <c r="D4" s="121">
        <v>2017</v>
      </c>
      <c r="E4" s="122"/>
      <c r="F4" s="123"/>
      <c r="G4" s="133"/>
      <c r="H4" s="124" t="s">
        <v>12</v>
      </c>
      <c r="I4" s="122"/>
      <c r="J4" s="125"/>
      <c r="K4" s="133"/>
      <c r="L4" s="126">
        <v>42736</v>
      </c>
      <c r="M4" s="122"/>
      <c r="N4" s="125"/>
      <c r="O4" s="126">
        <v>42767</v>
      </c>
      <c r="P4" s="122"/>
      <c r="Q4" s="125"/>
      <c r="R4" s="127">
        <v>42795</v>
      </c>
      <c r="S4" s="122"/>
      <c r="T4" s="125"/>
      <c r="U4" s="127">
        <v>42826</v>
      </c>
      <c r="V4" s="122"/>
      <c r="W4" s="125"/>
      <c r="X4" s="127">
        <v>42856</v>
      </c>
      <c r="Y4" s="122"/>
      <c r="Z4" s="125"/>
      <c r="AA4" s="127">
        <v>42887</v>
      </c>
      <c r="AB4" s="122"/>
      <c r="AC4" s="125"/>
      <c r="AD4" s="127">
        <v>42917</v>
      </c>
      <c r="AE4" s="122"/>
      <c r="AF4" s="125"/>
      <c r="AG4" s="127">
        <v>42948</v>
      </c>
      <c r="AH4" s="122"/>
      <c r="AI4" s="125"/>
      <c r="AJ4" s="127">
        <v>42979</v>
      </c>
      <c r="AK4" s="122"/>
      <c r="AL4" s="125"/>
      <c r="AM4" s="127">
        <v>43009</v>
      </c>
      <c r="AN4" s="122"/>
      <c r="AO4" s="125"/>
      <c r="AP4" s="127">
        <v>43040</v>
      </c>
      <c r="AQ4" s="122"/>
      <c r="AR4" s="125"/>
      <c r="AS4" s="127">
        <v>43070</v>
      </c>
      <c r="AT4" s="122"/>
      <c r="AU4" s="125"/>
    </row>
    <row r="5" spans="1:47" s="74" customFormat="1" ht="19.5" customHeight="1" thickBot="1" x14ac:dyDescent="0.2">
      <c r="D5" s="128" t="s">
        <v>1</v>
      </c>
      <c r="E5" s="129" t="s">
        <v>2</v>
      </c>
      <c r="F5" s="130" t="s">
        <v>3</v>
      </c>
      <c r="G5" s="134"/>
      <c r="H5" s="128" t="s">
        <v>1</v>
      </c>
      <c r="I5" s="129" t="s">
        <v>2</v>
      </c>
      <c r="J5" s="130" t="s">
        <v>3</v>
      </c>
      <c r="K5" s="134"/>
      <c r="L5" s="128" t="s">
        <v>1</v>
      </c>
      <c r="M5" s="129" t="s">
        <v>2</v>
      </c>
      <c r="N5" s="130" t="s">
        <v>3</v>
      </c>
      <c r="O5" s="131" t="s">
        <v>1</v>
      </c>
      <c r="P5" s="129" t="s">
        <v>2</v>
      </c>
      <c r="Q5" s="130" t="s">
        <v>3</v>
      </c>
      <c r="R5" s="131" t="s">
        <v>1</v>
      </c>
      <c r="S5" s="129" t="s">
        <v>2</v>
      </c>
      <c r="T5" s="130" t="s">
        <v>3</v>
      </c>
      <c r="U5" s="131" t="s">
        <v>1</v>
      </c>
      <c r="V5" s="129" t="s">
        <v>2</v>
      </c>
      <c r="W5" s="130" t="s">
        <v>3</v>
      </c>
      <c r="X5" s="131" t="s">
        <v>1</v>
      </c>
      <c r="Y5" s="129" t="s">
        <v>2</v>
      </c>
      <c r="Z5" s="130" t="s">
        <v>3</v>
      </c>
      <c r="AA5" s="131" t="s">
        <v>1</v>
      </c>
      <c r="AB5" s="129" t="s">
        <v>2</v>
      </c>
      <c r="AC5" s="130" t="s">
        <v>3</v>
      </c>
      <c r="AD5" s="131" t="s">
        <v>1</v>
      </c>
      <c r="AE5" s="129" t="s">
        <v>2</v>
      </c>
      <c r="AF5" s="130" t="s">
        <v>3</v>
      </c>
      <c r="AG5" s="131" t="s">
        <v>1</v>
      </c>
      <c r="AH5" s="129" t="s">
        <v>2</v>
      </c>
      <c r="AI5" s="130" t="s">
        <v>3</v>
      </c>
      <c r="AJ5" s="131" t="s">
        <v>1</v>
      </c>
      <c r="AK5" s="129" t="s">
        <v>2</v>
      </c>
      <c r="AL5" s="130" t="s">
        <v>3</v>
      </c>
      <c r="AM5" s="131" t="s">
        <v>1</v>
      </c>
      <c r="AN5" s="129" t="s">
        <v>2</v>
      </c>
      <c r="AO5" s="130" t="s">
        <v>3</v>
      </c>
      <c r="AP5" s="131" t="s">
        <v>1</v>
      </c>
      <c r="AQ5" s="129" t="s">
        <v>2</v>
      </c>
      <c r="AR5" s="130" t="s">
        <v>3</v>
      </c>
      <c r="AS5" s="131" t="s">
        <v>1</v>
      </c>
      <c r="AT5" s="129" t="s">
        <v>2</v>
      </c>
      <c r="AU5" s="130" t="s">
        <v>3</v>
      </c>
    </row>
    <row r="6" spans="1:47" s="19" customFormat="1" ht="9" customHeight="1" thickBot="1" x14ac:dyDescent="0.2">
      <c r="A6" s="45"/>
      <c r="B6" s="45"/>
      <c r="C6" s="45"/>
      <c r="F6" s="36"/>
      <c r="G6" s="36"/>
      <c r="J6" s="36"/>
      <c r="K6" s="36"/>
      <c r="N6" s="36"/>
      <c r="Q6" s="36"/>
      <c r="T6" s="36"/>
      <c r="W6" s="36"/>
      <c r="Z6" s="36"/>
      <c r="AC6" s="36"/>
      <c r="AF6" s="36"/>
      <c r="AI6" s="36"/>
      <c r="AL6" s="36"/>
      <c r="AO6" s="36"/>
      <c r="AR6" s="36"/>
      <c r="AU6" s="36"/>
    </row>
    <row r="7" spans="1:47" ht="22.5" customHeight="1" x14ac:dyDescent="0.15">
      <c r="A7" s="113"/>
      <c r="B7" s="114" t="s">
        <v>7</v>
      </c>
      <c r="C7" s="145"/>
      <c r="D7" s="100"/>
      <c r="E7" s="101"/>
      <c r="F7" s="102"/>
      <c r="G7" s="36"/>
      <c r="H7" s="100"/>
      <c r="I7" s="101"/>
      <c r="J7" s="103"/>
      <c r="K7" s="36"/>
      <c r="L7" s="100"/>
      <c r="M7" s="101"/>
      <c r="N7" s="103"/>
      <c r="O7" s="104"/>
      <c r="P7" s="101"/>
      <c r="Q7" s="103"/>
      <c r="R7" s="104"/>
      <c r="S7" s="101"/>
      <c r="T7" s="103"/>
      <c r="U7" s="104"/>
      <c r="V7" s="101"/>
      <c r="W7" s="103"/>
      <c r="X7" s="104"/>
      <c r="Y7" s="101"/>
      <c r="Z7" s="103"/>
      <c r="AA7" s="104"/>
      <c r="AB7" s="101"/>
      <c r="AC7" s="103"/>
      <c r="AD7" s="104"/>
      <c r="AE7" s="101"/>
      <c r="AF7" s="103"/>
      <c r="AG7" s="104"/>
      <c r="AH7" s="101"/>
      <c r="AI7" s="103"/>
      <c r="AJ7" s="104"/>
      <c r="AK7" s="101"/>
      <c r="AL7" s="103"/>
      <c r="AM7" s="104"/>
      <c r="AN7" s="101"/>
      <c r="AO7" s="103"/>
      <c r="AP7" s="104"/>
      <c r="AQ7" s="101"/>
      <c r="AR7" s="103"/>
      <c r="AS7" s="100"/>
      <c r="AT7" s="101"/>
      <c r="AU7" s="103"/>
    </row>
    <row r="8" spans="1:47" x14ac:dyDescent="0.15">
      <c r="A8" s="16"/>
      <c r="B8" s="8" t="s">
        <v>14</v>
      </c>
      <c r="D8" s="26">
        <v>150000</v>
      </c>
      <c r="E8" s="27">
        <v>75000</v>
      </c>
      <c r="F8" s="21">
        <f>E8/D8</f>
        <v>0.5</v>
      </c>
      <c r="G8" s="135"/>
      <c r="H8" s="9">
        <f>$D8/12</f>
        <v>12500</v>
      </c>
      <c r="I8" s="17">
        <f>$E8/12</f>
        <v>6250</v>
      </c>
      <c r="J8" s="21">
        <f>I8/H8</f>
        <v>0.5</v>
      </c>
      <c r="K8" s="135"/>
      <c r="L8" s="9">
        <f>$D8/12</f>
        <v>12500</v>
      </c>
      <c r="M8" s="17">
        <f>$E8/12</f>
        <v>6250</v>
      </c>
      <c r="N8" s="21">
        <f>M8/L8</f>
        <v>0.5</v>
      </c>
      <c r="O8" s="9">
        <f>$D8/12</f>
        <v>12500</v>
      </c>
      <c r="P8" s="17">
        <f>$E8/12</f>
        <v>6250</v>
      </c>
      <c r="Q8" s="21">
        <f>P8/O8</f>
        <v>0.5</v>
      </c>
      <c r="R8" s="9">
        <f>$D8/12</f>
        <v>12500</v>
      </c>
      <c r="S8" s="17">
        <f>$E8/12</f>
        <v>6250</v>
      </c>
      <c r="T8" s="21">
        <f>S8/R8</f>
        <v>0.5</v>
      </c>
      <c r="U8" s="9">
        <f>$D8/12</f>
        <v>12500</v>
      </c>
      <c r="V8" s="17">
        <f>$E8/12</f>
        <v>6250</v>
      </c>
      <c r="W8" s="21">
        <f>V8/U8</f>
        <v>0.5</v>
      </c>
      <c r="X8" s="9">
        <f>$D8/12</f>
        <v>12500</v>
      </c>
      <c r="Y8" s="17">
        <f>$E8/12</f>
        <v>6250</v>
      </c>
      <c r="Z8" s="21">
        <f>Y8/X8</f>
        <v>0.5</v>
      </c>
      <c r="AA8" s="9">
        <f>$D8/12</f>
        <v>12500</v>
      </c>
      <c r="AB8" s="17">
        <f>$E8/12</f>
        <v>6250</v>
      </c>
      <c r="AC8" s="21">
        <f>AB8/AA8</f>
        <v>0.5</v>
      </c>
      <c r="AD8" s="9">
        <f>$D8/12</f>
        <v>12500</v>
      </c>
      <c r="AE8" s="17">
        <f>$E8/12</f>
        <v>6250</v>
      </c>
      <c r="AF8" s="21">
        <f>AE8/AD8</f>
        <v>0.5</v>
      </c>
      <c r="AG8" s="9">
        <f>$D8/12</f>
        <v>12500</v>
      </c>
      <c r="AH8" s="17">
        <f>$E8/12</f>
        <v>6250</v>
      </c>
      <c r="AI8" s="21">
        <f>AH8/AG8</f>
        <v>0.5</v>
      </c>
      <c r="AJ8" s="9">
        <f>$D8/12</f>
        <v>12500</v>
      </c>
      <c r="AK8" s="17">
        <f>$E8/12</f>
        <v>6250</v>
      </c>
      <c r="AL8" s="21">
        <f>AK8/AJ8</f>
        <v>0.5</v>
      </c>
      <c r="AM8" s="9">
        <f>$D8/12</f>
        <v>12500</v>
      </c>
      <c r="AN8" s="17">
        <f>$E8/12</f>
        <v>6250</v>
      </c>
      <c r="AO8" s="21">
        <f>AN8/AM8</f>
        <v>0.5</v>
      </c>
      <c r="AP8" s="9">
        <f>$D8/12</f>
        <v>12500</v>
      </c>
      <c r="AQ8" s="17">
        <f>$E8/12</f>
        <v>6250</v>
      </c>
      <c r="AR8" s="21">
        <f>AQ8/AP8</f>
        <v>0.5</v>
      </c>
      <c r="AS8" s="9">
        <f>$D8/12</f>
        <v>12500</v>
      </c>
      <c r="AT8" s="17">
        <f>$E8/12</f>
        <v>6250</v>
      </c>
      <c r="AU8" s="21">
        <f>AT8/AS8</f>
        <v>0.5</v>
      </c>
    </row>
    <row r="9" spans="1:47" x14ac:dyDescent="0.15">
      <c r="A9" s="78"/>
      <c r="B9" s="13" t="s">
        <v>15</v>
      </c>
      <c r="D9" s="28">
        <v>200000</v>
      </c>
      <c r="E9" s="29">
        <v>100000</v>
      </c>
      <c r="F9" s="22">
        <f>E9/D9</f>
        <v>0.5</v>
      </c>
      <c r="G9" s="135"/>
      <c r="H9" s="14">
        <f>$D9/12</f>
        <v>16666.666666666668</v>
      </c>
      <c r="I9" s="18">
        <f>$E9/12</f>
        <v>8333.3333333333339</v>
      </c>
      <c r="J9" s="22">
        <f>I9/H9</f>
        <v>0.5</v>
      </c>
      <c r="K9" s="135"/>
      <c r="L9" s="14">
        <f>$D9/12</f>
        <v>16666.666666666668</v>
      </c>
      <c r="M9" s="18">
        <f>$E9/12</f>
        <v>8333.3333333333339</v>
      </c>
      <c r="N9" s="22">
        <f>M9/L9</f>
        <v>0.5</v>
      </c>
      <c r="O9" s="14">
        <f>$D9/12</f>
        <v>16666.666666666668</v>
      </c>
      <c r="P9" s="18">
        <f>$E9/12</f>
        <v>8333.3333333333339</v>
      </c>
      <c r="Q9" s="22">
        <f>P9/O9</f>
        <v>0.5</v>
      </c>
      <c r="R9" s="14">
        <f>$D9/12</f>
        <v>16666.666666666668</v>
      </c>
      <c r="S9" s="18">
        <f>$E9/12</f>
        <v>8333.3333333333339</v>
      </c>
      <c r="T9" s="22">
        <f>S9/R9</f>
        <v>0.5</v>
      </c>
      <c r="U9" s="14">
        <f>$D9/12</f>
        <v>16666.666666666668</v>
      </c>
      <c r="V9" s="18">
        <f>$E9/12</f>
        <v>8333.3333333333339</v>
      </c>
      <c r="W9" s="22">
        <f>V9/U9</f>
        <v>0.5</v>
      </c>
      <c r="X9" s="14">
        <f>$D9/12</f>
        <v>16666.666666666668</v>
      </c>
      <c r="Y9" s="18">
        <f>$E9/12</f>
        <v>8333.3333333333339</v>
      </c>
      <c r="Z9" s="22">
        <f>Y9/X9</f>
        <v>0.5</v>
      </c>
      <c r="AA9" s="14">
        <f>$D9/12</f>
        <v>16666.666666666668</v>
      </c>
      <c r="AB9" s="18">
        <f>$E9/12</f>
        <v>8333.3333333333339</v>
      </c>
      <c r="AC9" s="22">
        <f>AB9/AA9</f>
        <v>0.5</v>
      </c>
      <c r="AD9" s="14">
        <f>$D9/12</f>
        <v>16666.666666666668</v>
      </c>
      <c r="AE9" s="18">
        <f>$E9/12</f>
        <v>8333.3333333333339</v>
      </c>
      <c r="AF9" s="22">
        <f>AE9/AD9</f>
        <v>0.5</v>
      </c>
      <c r="AG9" s="14">
        <f>$D9/12</f>
        <v>16666.666666666668</v>
      </c>
      <c r="AH9" s="18">
        <f>$E9/12</f>
        <v>8333.3333333333339</v>
      </c>
      <c r="AI9" s="22">
        <f>AH9/AG9</f>
        <v>0.5</v>
      </c>
      <c r="AJ9" s="14">
        <f>$D9/12</f>
        <v>16666.666666666668</v>
      </c>
      <c r="AK9" s="18">
        <f>$E9/12</f>
        <v>8333.3333333333339</v>
      </c>
      <c r="AL9" s="22">
        <f>AK9/AJ9</f>
        <v>0.5</v>
      </c>
      <c r="AM9" s="14">
        <f>$D9/12</f>
        <v>16666.666666666668</v>
      </c>
      <c r="AN9" s="18">
        <f>$E9/12</f>
        <v>8333.3333333333339</v>
      </c>
      <c r="AO9" s="22">
        <f>AN9/AM9</f>
        <v>0.5</v>
      </c>
      <c r="AP9" s="14">
        <f>$D9/12</f>
        <v>16666.666666666668</v>
      </c>
      <c r="AQ9" s="18">
        <f>$E9/12</f>
        <v>8333.3333333333339</v>
      </c>
      <c r="AR9" s="22">
        <f>AQ9/AP9</f>
        <v>0.5</v>
      </c>
      <c r="AS9" s="14">
        <f>$D9/12</f>
        <v>16666.666666666668</v>
      </c>
      <c r="AT9" s="18">
        <f>$E9/12</f>
        <v>8333.3333333333339</v>
      </c>
      <c r="AU9" s="22">
        <f>AT9/AS9</f>
        <v>0.5</v>
      </c>
    </row>
    <row r="10" spans="1:47" ht="14" thickBot="1" x14ac:dyDescent="0.2">
      <c r="A10" s="105"/>
      <c r="B10" s="106"/>
      <c r="C10" s="137"/>
      <c r="D10" s="107"/>
      <c r="E10" s="108"/>
      <c r="F10" s="109"/>
      <c r="G10" s="36"/>
      <c r="H10" s="107"/>
      <c r="I10" s="108"/>
      <c r="J10" s="110"/>
      <c r="K10" s="36"/>
      <c r="L10" s="107"/>
      <c r="M10" s="108"/>
      <c r="N10" s="110"/>
      <c r="O10" s="111"/>
      <c r="P10" s="108"/>
      <c r="Q10" s="112"/>
      <c r="R10" s="111"/>
      <c r="S10" s="108"/>
      <c r="T10" s="112"/>
      <c r="U10" s="111"/>
      <c r="V10" s="108"/>
      <c r="W10" s="112"/>
      <c r="X10" s="111"/>
      <c r="Y10" s="108"/>
      <c r="Z10" s="112"/>
      <c r="AA10" s="111"/>
      <c r="AB10" s="108"/>
      <c r="AC10" s="112"/>
      <c r="AD10" s="111"/>
      <c r="AE10" s="108"/>
      <c r="AF10" s="112"/>
      <c r="AG10" s="111"/>
      <c r="AH10" s="108"/>
      <c r="AI10" s="112"/>
      <c r="AJ10" s="111"/>
      <c r="AK10" s="108"/>
      <c r="AL10" s="112"/>
      <c r="AM10" s="111"/>
      <c r="AN10" s="108"/>
      <c r="AO10" s="112"/>
      <c r="AP10" s="111"/>
      <c r="AQ10" s="108"/>
      <c r="AR10" s="112"/>
      <c r="AS10" s="107"/>
      <c r="AT10" s="108"/>
      <c r="AU10" s="112"/>
    </row>
    <row r="11" spans="1:47" ht="14" thickBot="1" x14ac:dyDescent="0.2">
      <c r="F11" s="36"/>
      <c r="G11" s="36"/>
      <c r="J11" s="65"/>
      <c r="K11" s="36"/>
      <c r="N11" s="65"/>
      <c r="Q11" s="66"/>
      <c r="T11" s="66"/>
      <c r="W11" s="66"/>
      <c r="Z11" s="66"/>
      <c r="AC11" s="66"/>
      <c r="AF11" s="66"/>
      <c r="AI11" s="66"/>
      <c r="AL11" s="66"/>
      <c r="AO11" s="66"/>
      <c r="AR11" s="66"/>
      <c r="AU11" s="66"/>
    </row>
    <row r="12" spans="1:47" s="98" customFormat="1" ht="26.25" customHeight="1" thickBot="1" x14ac:dyDescent="0.2">
      <c r="A12" s="89"/>
      <c r="B12" s="90" t="s">
        <v>8</v>
      </c>
      <c r="C12" s="96"/>
      <c r="D12" s="91">
        <f>L12+O12+R12+U12+X12+AA12+AD12+AG12+AJ12+AM12+AP12+AS12</f>
        <v>52000</v>
      </c>
      <c r="E12" s="92">
        <f>M12+P12+S12+V12+Y12+AB12+AE12+AH12+AK12+AN12+AQ12+AT12</f>
        <v>26000</v>
      </c>
      <c r="F12" s="93">
        <f>E12/D12</f>
        <v>0.5</v>
      </c>
      <c r="G12" s="136"/>
      <c r="H12" s="76">
        <f>SUM(L12+O12+R12+U12+X12+AA12+AD12+AG12+AJ12+AM12+AP12+AS12)/COUNT(L12,O12,R12,U12,X12,AA12,AD12,AG12,AJ12,AM12,AP12,AS12)</f>
        <v>13000</v>
      </c>
      <c r="I12" s="77">
        <f>SUM(M12+P12+S12+V12+Y12+AB12+AE12+AH12+AK12+AN12+AQ12+AT12)/COUNT(M12,P12,S12,V12,Y12,AB12,AE12,AH12,AK12,AN12,AQ12,AT12)</f>
        <v>6500</v>
      </c>
      <c r="J12" s="94">
        <f>I12/H12</f>
        <v>0.5</v>
      </c>
      <c r="K12" s="136"/>
      <c r="L12" s="71">
        <v>10000</v>
      </c>
      <c r="M12" s="72">
        <v>5000</v>
      </c>
      <c r="N12" s="95">
        <f>M12/L12</f>
        <v>0.5</v>
      </c>
      <c r="O12" s="73">
        <v>18000</v>
      </c>
      <c r="P12" s="72">
        <v>10000</v>
      </c>
      <c r="Q12" s="95">
        <f>P12/O12</f>
        <v>0.55555555555555558</v>
      </c>
      <c r="R12" s="73">
        <v>5000</v>
      </c>
      <c r="S12" s="72">
        <v>1000</v>
      </c>
      <c r="T12" s="95">
        <f>S12/R12</f>
        <v>0.2</v>
      </c>
      <c r="U12" s="73">
        <v>19000</v>
      </c>
      <c r="V12" s="72">
        <v>10000</v>
      </c>
      <c r="W12" s="95">
        <f>V12/U12</f>
        <v>0.52631578947368418</v>
      </c>
      <c r="X12" s="73"/>
      <c r="Y12" s="72"/>
      <c r="Z12" s="95" t="e">
        <f>Y12/X12</f>
        <v>#DIV/0!</v>
      </c>
      <c r="AA12" s="73"/>
      <c r="AB12" s="72"/>
      <c r="AC12" s="95" t="e">
        <f>AB12/AA12</f>
        <v>#DIV/0!</v>
      </c>
      <c r="AD12" s="73"/>
      <c r="AE12" s="72"/>
      <c r="AF12" s="95" t="e">
        <f>AE12/AD12</f>
        <v>#DIV/0!</v>
      </c>
      <c r="AG12" s="73"/>
      <c r="AH12" s="72"/>
      <c r="AI12" s="95" t="e">
        <f>AH12/AG12</f>
        <v>#DIV/0!</v>
      </c>
      <c r="AJ12" s="73"/>
      <c r="AK12" s="72"/>
      <c r="AL12" s="95" t="e">
        <f>AK12/AJ12</f>
        <v>#DIV/0!</v>
      </c>
      <c r="AM12" s="73"/>
      <c r="AN12" s="72"/>
      <c r="AO12" s="95" t="e">
        <f>AN12/AM12</f>
        <v>#DIV/0!</v>
      </c>
      <c r="AP12" s="73"/>
      <c r="AQ12" s="72"/>
      <c r="AR12" s="95" t="e">
        <f>AQ12/AP12</f>
        <v>#DIV/0!</v>
      </c>
      <c r="AS12" s="71"/>
      <c r="AT12" s="72"/>
      <c r="AU12" s="95" t="e">
        <f>AT12/AS12</f>
        <v>#DIV/0!</v>
      </c>
    </row>
    <row r="13" spans="1:47" ht="14" thickBot="1" x14ac:dyDescent="0.2">
      <c r="F13" s="36"/>
      <c r="G13" s="36"/>
      <c r="K13" s="36"/>
    </row>
    <row r="14" spans="1:47" ht="21" customHeight="1" x14ac:dyDescent="0.15">
      <c r="A14" s="8"/>
      <c r="B14" s="44" t="s">
        <v>16</v>
      </c>
      <c r="D14" s="67"/>
      <c r="E14" s="68"/>
      <c r="F14" s="69"/>
      <c r="G14" s="36"/>
      <c r="H14" s="67"/>
      <c r="I14" s="68"/>
      <c r="J14" s="70"/>
      <c r="K14" s="36"/>
      <c r="L14" s="67"/>
      <c r="M14" s="68"/>
      <c r="N14" s="70"/>
      <c r="O14" s="67"/>
      <c r="P14" s="68"/>
      <c r="Q14" s="70"/>
      <c r="R14" s="67"/>
      <c r="S14" s="68"/>
      <c r="T14" s="70"/>
      <c r="U14" s="67"/>
      <c r="V14" s="68"/>
      <c r="W14" s="70"/>
      <c r="X14" s="67"/>
      <c r="Y14" s="68"/>
      <c r="Z14" s="70"/>
      <c r="AA14" s="67"/>
      <c r="AB14" s="68"/>
      <c r="AC14" s="70"/>
      <c r="AD14" s="67"/>
      <c r="AE14" s="68"/>
      <c r="AF14" s="70"/>
      <c r="AG14" s="67"/>
      <c r="AH14" s="68"/>
      <c r="AI14" s="70"/>
      <c r="AJ14" s="67"/>
      <c r="AK14" s="68"/>
      <c r="AL14" s="70"/>
      <c r="AM14" s="67"/>
      <c r="AN14" s="68"/>
      <c r="AO14" s="70"/>
      <c r="AP14" s="67"/>
      <c r="AQ14" s="68"/>
      <c r="AR14" s="70"/>
      <c r="AS14" s="67"/>
      <c r="AT14" s="68"/>
      <c r="AU14" s="70"/>
    </row>
    <row r="15" spans="1:47" s="97" customFormat="1" ht="17.25" customHeight="1" x14ac:dyDescent="0.15">
      <c r="A15" s="47"/>
      <c r="B15" s="46" t="s">
        <v>6</v>
      </c>
      <c r="D15" s="48">
        <f>D12/D8</f>
        <v>0.34666666666666668</v>
      </c>
      <c r="E15" s="49">
        <f>E12/E8</f>
        <v>0.34666666666666668</v>
      </c>
      <c r="F15" s="50"/>
      <c r="G15" s="134"/>
      <c r="H15" s="48">
        <f>H12/H8</f>
        <v>1.04</v>
      </c>
      <c r="I15" s="49">
        <f>I12/I8</f>
        <v>1.04</v>
      </c>
      <c r="J15" s="51"/>
      <c r="K15" s="134"/>
      <c r="L15" s="146">
        <f>L12/L8</f>
        <v>0.8</v>
      </c>
      <c r="M15" s="147">
        <f>M12/M8</f>
        <v>0.8</v>
      </c>
      <c r="N15" s="51"/>
      <c r="O15" s="146">
        <f>O12/O8</f>
        <v>1.44</v>
      </c>
      <c r="P15" s="147">
        <f>P12/P8</f>
        <v>1.6</v>
      </c>
      <c r="Q15" s="51"/>
      <c r="R15" s="146">
        <f>R12/R8</f>
        <v>0.4</v>
      </c>
      <c r="S15" s="147">
        <f>S12/S8</f>
        <v>0.16</v>
      </c>
      <c r="T15" s="51"/>
      <c r="U15" s="146">
        <f>U12/U8</f>
        <v>1.52</v>
      </c>
      <c r="V15" s="147">
        <f>V12/V8</f>
        <v>1.6</v>
      </c>
      <c r="W15" s="51"/>
      <c r="X15" s="146">
        <f>X12/X8</f>
        <v>0</v>
      </c>
      <c r="Y15" s="147">
        <f>Y12/Y8</f>
        <v>0</v>
      </c>
      <c r="Z15" s="51"/>
      <c r="AA15" s="146">
        <f>AA12/AA8</f>
        <v>0</v>
      </c>
      <c r="AB15" s="147">
        <f>AB12/AB8</f>
        <v>0</v>
      </c>
      <c r="AC15" s="51"/>
      <c r="AD15" s="146">
        <f>AD12/AD8</f>
        <v>0</v>
      </c>
      <c r="AE15" s="147">
        <f>AE12/AE8</f>
        <v>0</v>
      </c>
      <c r="AF15" s="51"/>
      <c r="AG15" s="146">
        <f>AG12/AG8</f>
        <v>0</v>
      </c>
      <c r="AH15" s="147">
        <f>AH12/AH8</f>
        <v>0</v>
      </c>
      <c r="AI15" s="51"/>
      <c r="AJ15" s="146">
        <f>AJ12/AJ8</f>
        <v>0</v>
      </c>
      <c r="AK15" s="147">
        <f>AK12/AK8</f>
        <v>0</v>
      </c>
      <c r="AL15" s="51"/>
      <c r="AM15" s="146">
        <f>AM12/AM8</f>
        <v>0</v>
      </c>
      <c r="AN15" s="147">
        <f>AN12/AN8</f>
        <v>0</v>
      </c>
      <c r="AO15" s="51"/>
      <c r="AP15" s="146">
        <f>AP12/AP8</f>
        <v>0</v>
      </c>
      <c r="AQ15" s="147">
        <f>AQ12/AQ8</f>
        <v>0</v>
      </c>
      <c r="AR15" s="51"/>
      <c r="AS15" s="146">
        <f>AS12/AS8</f>
        <v>0</v>
      </c>
      <c r="AT15" s="147">
        <f>AT12/AT8</f>
        <v>0</v>
      </c>
      <c r="AU15" s="51"/>
    </row>
    <row r="16" spans="1:47" s="97" customFormat="1" ht="17.25" customHeight="1" x14ac:dyDescent="0.15">
      <c r="A16" s="47"/>
      <c r="B16" s="47" t="s">
        <v>9</v>
      </c>
      <c r="D16" s="52">
        <f>1-D15</f>
        <v>0.65333333333333332</v>
      </c>
      <c r="E16" s="148">
        <f>1-E15</f>
        <v>0.65333333333333332</v>
      </c>
      <c r="F16" s="50"/>
      <c r="G16" s="134"/>
      <c r="H16" s="52">
        <f>1-H15</f>
        <v>-4.0000000000000036E-2</v>
      </c>
      <c r="I16" s="148">
        <f>1-I15</f>
        <v>-4.0000000000000036E-2</v>
      </c>
      <c r="J16" s="51"/>
      <c r="K16" s="134"/>
      <c r="L16" s="53">
        <f>1-L15</f>
        <v>0.19999999999999996</v>
      </c>
      <c r="M16" s="147">
        <f>1-M15</f>
        <v>0.19999999999999996</v>
      </c>
      <c r="N16" s="51"/>
      <c r="O16" s="53">
        <f>1-O15</f>
        <v>-0.43999999999999995</v>
      </c>
      <c r="P16" s="147">
        <f>1-P15</f>
        <v>-0.60000000000000009</v>
      </c>
      <c r="Q16" s="51"/>
      <c r="R16" s="53">
        <f>1-R15</f>
        <v>0.6</v>
      </c>
      <c r="S16" s="147">
        <f>1-S15</f>
        <v>0.84</v>
      </c>
      <c r="T16" s="51"/>
      <c r="U16" s="53">
        <f>1-U15</f>
        <v>-0.52</v>
      </c>
      <c r="V16" s="147">
        <f>1-V15</f>
        <v>-0.60000000000000009</v>
      </c>
      <c r="W16" s="51"/>
      <c r="X16" s="53">
        <f>1-X15</f>
        <v>1</v>
      </c>
      <c r="Y16" s="147">
        <f>1-Y15</f>
        <v>1</v>
      </c>
      <c r="Z16" s="51"/>
      <c r="AA16" s="53">
        <f>1-AA15</f>
        <v>1</v>
      </c>
      <c r="AB16" s="147">
        <f>1-AB15</f>
        <v>1</v>
      </c>
      <c r="AC16" s="51"/>
      <c r="AD16" s="53">
        <f>1-AD15</f>
        <v>1</v>
      </c>
      <c r="AE16" s="147">
        <f>1-AE15</f>
        <v>1</v>
      </c>
      <c r="AF16" s="51"/>
      <c r="AG16" s="53">
        <f>1-AG15</f>
        <v>1</v>
      </c>
      <c r="AH16" s="147">
        <f>1-AH15</f>
        <v>1</v>
      </c>
      <c r="AI16" s="51"/>
      <c r="AJ16" s="53">
        <f>1-AJ15</f>
        <v>1</v>
      </c>
      <c r="AK16" s="147">
        <f>1-AK15</f>
        <v>1</v>
      </c>
      <c r="AL16" s="51"/>
      <c r="AM16" s="53">
        <f>1-AM15</f>
        <v>1</v>
      </c>
      <c r="AN16" s="147">
        <f>1-AN15</f>
        <v>1</v>
      </c>
      <c r="AO16" s="51"/>
      <c r="AP16" s="53">
        <f>1-AP15</f>
        <v>1</v>
      </c>
      <c r="AQ16" s="147">
        <f>1-AQ15</f>
        <v>1</v>
      </c>
      <c r="AR16" s="51"/>
      <c r="AS16" s="53">
        <f>1-AS15</f>
        <v>1</v>
      </c>
      <c r="AT16" s="147">
        <f>1-AT15</f>
        <v>1</v>
      </c>
      <c r="AU16" s="51"/>
    </row>
    <row r="17" spans="1:47" s="97" customFormat="1" ht="17.25" customHeight="1" x14ac:dyDescent="0.15">
      <c r="A17" s="47"/>
      <c r="B17" s="47" t="s">
        <v>10</v>
      </c>
      <c r="D17" s="149">
        <f>D8-D12</f>
        <v>98000</v>
      </c>
      <c r="E17" s="150">
        <f>E8-E12</f>
        <v>49000</v>
      </c>
      <c r="F17" s="54"/>
      <c r="G17" s="136"/>
      <c r="H17" s="149">
        <f>H8-H12</f>
        <v>-500</v>
      </c>
      <c r="I17" s="150">
        <f>I8-I12</f>
        <v>-250</v>
      </c>
      <c r="J17" s="51"/>
      <c r="K17" s="136"/>
      <c r="L17" s="149">
        <f>L8-L12</f>
        <v>2500</v>
      </c>
      <c r="M17" s="150">
        <f>M8-M12</f>
        <v>1250</v>
      </c>
      <c r="N17" s="51"/>
      <c r="O17" s="149">
        <f>O8-O12</f>
        <v>-5500</v>
      </c>
      <c r="P17" s="150">
        <f>P8-P12</f>
        <v>-3750</v>
      </c>
      <c r="Q17" s="51"/>
      <c r="R17" s="149">
        <f>R8-R12</f>
        <v>7500</v>
      </c>
      <c r="S17" s="150">
        <f>S8-S12</f>
        <v>5250</v>
      </c>
      <c r="T17" s="51"/>
      <c r="U17" s="149">
        <f>U8-U12</f>
        <v>-6500</v>
      </c>
      <c r="V17" s="150">
        <f>V8-V12</f>
        <v>-3750</v>
      </c>
      <c r="W17" s="51"/>
      <c r="X17" s="149">
        <f>X8-X12</f>
        <v>12500</v>
      </c>
      <c r="Y17" s="150">
        <f>Y8-Y12</f>
        <v>6250</v>
      </c>
      <c r="Z17" s="51"/>
      <c r="AA17" s="149">
        <f>AA8-AA12</f>
        <v>12500</v>
      </c>
      <c r="AB17" s="150">
        <f>AB8-AB12</f>
        <v>6250</v>
      </c>
      <c r="AC17" s="51"/>
      <c r="AD17" s="149">
        <f>AD8-AD12</f>
        <v>12500</v>
      </c>
      <c r="AE17" s="150">
        <f>AE8-AE12</f>
        <v>6250</v>
      </c>
      <c r="AF17" s="51"/>
      <c r="AG17" s="149">
        <f>AG8-AG12</f>
        <v>12500</v>
      </c>
      <c r="AH17" s="150">
        <f>AH8-AH12</f>
        <v>6250</v>
      </c>
      <c r="AI17" s="51"/>
      <c r="AJ17" s="149">
        <f>AJ8-AJ12</f>
        <v>12500</v>
      </c>
      <c r="AK17" s="150">
        <f>AK8-AK12</f>
        <v>6250</v>
      </c>
      <c r="AL17" s="51"/>
      <c r="AM17" s="149">
        <f>AM8-AM12</f>
        <v>12500</v>
      </c>
      <c r="AN17" s="150">
        <f>AN8-AN12</f>
        <v>6250</v>
      </c>
      <c r="AO17" s="51"/>
      <c r="AP17" s="149">
        <f>AP8-AP12</f>
        <v>12500</v>
      </c>
      <c r="AQ17" s="150">
        <f>AQ8-AQ12</f>
        <v>6250</v>
      </c>
      <c r="AR17" s="51"/>
      <c r="AS17" s="149">
        <f>AS8-AS12</f>
        <v>12500</v>
      </c>
      <c r="AT17" s="150">
        <f>AT8-AT12</f>
        <v>6250</v>
      </c>
      <c r="AU17" s="51"/>
    </row>
    <row r="18" spans="1:47" ht="6" customHeight="1" thickBot="1" x14ac:dyDescent="0.2">
      <c r="A18" s="8"/>
      <c r="B18" s="8"/>
      <c r="D18" s="15"/>
      <c r="E18" s="12"/>
      <c r="F18" s="23"/>
      <c r="G18" s="36"/>
      <c r="H18" s="11"/>
      <c r="I18" s="12"/>
      <c r="J18" s="24"/>
      <c r="K18" s="36"/>
      <c r="L18" s="11"/>
      <c r="M18" s="12"/>
      <c r="N18" s="24"/>
      <c r="O18" s="11"/>
      <c r="P18" s="12"/>
      <c r="Q18" s="24"/>
      <c r="R18" s="11"/>
      <c r="S18" s="12"/>
      <c r="T18" s="24"/>
      <c r="U18" s="11"/>
      <c r="V18" s="12"/>
      <c r="W18" s="24"/>
      <c r="X18" s="11"/>
      <c r="Y18" s="12"/>
      <c r="Z18" s="24"/>
      <c r="AA18" s="11"/>
      <c r="AB18" s="12"/>
      <c r="AC18" s="24"/>
      <c r="AD18" s="11"/>
      <c r="AE18" s="12"/>
      <c r="AF18" s="24"/>
      <c r="AG18" s="11"/>
      <c r="AH18" s="12"/>
      <c r="AI18" s="24"/>
      <c r="AJ18" s="11"/>
      <c r="AK18" s="12"/>
      <c r="AL18" s="24"/>
      <c r="AM18" s="11"/>
      <c r="AN18" s="12"/>
      <c r="AO18" s="24"/>
      <c r="AP18" s="11"/>
      <c r="AQ18" s="12"/>
      <c r="AR18" s="24"/>
      <c r="AS18" s="11"/>
      <c r="AT18" s="12"/>
      <c r="AU18" s="24"/>
    </row>
    <row r="19" spans="1:47" ht="14" thickBot="1" x14ac:dyDescent="0.2"/>
    <row r="20" spans="1:47" ht="23.25" customHeight="1" x14ac:dyDescent="0.15">
      <c r="A20" s="13"/>
      <c r="B20" s="43" t="s">
        <v>17</v>
      </c>
      <c r="D20" s="30"/>
      <c r="E20" s="34"/>
      <c r="F20" s="31"/>
      <c r="H20" s="30"/>
      <c r="I20" s="34"/>
      <c r="J20" s="31"/>
      <c r="L20" s="30"/>
      <c r="M20" s="34"/>
      <c r="N20" s="31"/>
      <c r="O20" s="30"/>
      <c r="P20" s="34"/>
      <c r="Q20" s="31"/>
      <c r="R20" s="30"/>
      <c r="S20" s="34"/>
      <c r="T20" s="31"/>
      <c r="U20" s="30"/>
      <c r="V20" s="34"/>
      <c r="W20" s="31"/>
      <c r="X20" s="30"/>
      <c r="Y20" s="34"/>
      <c r="Z20" s="31"/>
      <c r="AA20" s="30"/>
      <c r="AB20" s="34"/>
      <c r="AC20" s="31"/>
      <c r="AD20" s="30"/>
      <c r="AE20" s="34"/>
      <c r="AF20" s="31"/>
      <c r="AG20" s="30"/>
      <c r="AH20" s="34"/>
      <c r="AI20" s="31"/>
      <c r="AJ20" s="30"/>
      <c r="AK20" s="34"/>
      <c r="AL20" s="31"/>
      <c r="AM20" s="30"/>
      <c r="AN20" s="34"/>
      <c r="AO20" s="31"/>
      <c r="AP20" s="30"/>
      <c r="AQ20" s="34"/>
      <c r="AR20" s="31"/>
      <c r="AS20" s="30"/>
      <c r="AT20" s="34"/>
      <c r="AU20" s="31"/>
    </row>
    <row r="21" spans="1:47" s="97" customFormat="1" ht="17.25" customHeight="1" x14ac:dyDescent="0.15">
      <c r="A21" s="56"/>
      <c r="B21" s="55" t="s">
        <v>6</v>
      </c>
      <c r="D21" s="57">
        <f>D12/D9</f>
        <v>0.26</v>
      </c>
      <c r="E21" s="63">
        <f>E12/E9</f>
        <v>0.26</v>
      </c>
      <c r="F21" s="58"/>
      <c r="G21" s="74"/>
      <c r="H21" s="57">
        <f>H12/H9</f>
        <v>0.77999999999999992</v>
      </c>
      <c r="I21" s="63">
        <f>I12/I9</f>
        <v>0.77999999999999992</v>
      </c>
      <c r="J21" s="58"/>
      <c r="K21" s="74"/>
      <c r="L21" s="57">
        <f>L12/L9</f>
        <v>0.6</v>
      </c>
      <c r="M21" s="63">
        <f>M12/M9</f>
        <v>0.6</v>
      </c>
      <c r="N21" s="58"/>
      <c r="O21" s="57">
        <f>O12/O9</f>
        <v>1.0799999999999998</v>
      </c>
      <c r="P21" s="63">
        <f>P12/P9</f>
        <v>1.2</v>
      </c>
      <c r="Q21" s="58"/>
      <c r="R21" s="57">
        <f>R12/R9</f>
        <v>0.3</v>
      </c>
      <c r="S21" s="63">
        <f>S12/S9</f>
        <v>0.12</v>
      </c>
      <c r="T21" s="58"/>
      <c r="U21" s="57">
        <f>U12/U9</f>
        <v>1.1399999999999999</v>
      </c>
      <c r="V21" s="63">
        <f>V12/V9</f>
        <v>1.2</v>
      </c>
      <c r="W21" s="58"/>
      <c r="X21" s="57">
        <f>X12/X9</f>
        <v>0</v>
      </c>
      <c r="Y21" s="63">
        <f>Y12/Y9</f>
        <v>0</v>
      </c>
      <c r="Z21" s="58"/>
      <c r="AA21" s="57">
        <f>AA12/AA9</f>
        <v>0</v>
      </c>
      <c r="AB21" s="63">
        <f>AB12/AB9</f>
        <v>0</v>
      </c>
      <c r="AC21" s="58"/>
      <c r="AD21" s="57">
        <f>AD12/AD9</f>
        <v>0</v>
      </c>
      <c r="AE21" s="63">
        <f>AE12/AE9</f>
        <v>0</v>
      </c>
      <c r="AF21" s="58"/>
      <c r="AG21" s="57">
        <f>AG12/AG9</f>
        <v>0</v>
      </c>
      <c r="AH21" s="63">
        <f>AH12/AH9</f>
        <v>0</v>
      </c>
      <c r="AI21" s="58"/>
      <c r="AJ21" s="57">
        <f>AJ12/AJ9</f>
        <v>0</v>
      </c>
      <c r="AK21" s="63">
        <f>AK12/AK9</f>
        <v>0</v>
      </c>
      <c r="AL21" s="58"/>
      <c r="AM21" s="57">
        <f>AM12/AM9</f>
        <v>0</v>
      </c>
      <c r="AN21" s="63">
        <f>AN12/AN9</f>
        <v>0</v>
      </c>
      <c r="AO21" s="58"/>
      <c r="AP21" s="57">
        <f>AP12/AP9</f>
        <v>0</v>
      </c>
      <c r="AQ21" s="63">
        <f>AQ12/AQ9</f>
        <v>0</v>
      </c>
      <c r="AR21" s="58"/>
      <c r="AS21" s="57">
        <f>AS12/AS9</f>
        <v>0</v>
      </c>
      <c r="AT21" s="63">
        <f>AT12/AT9</f>
        <v>0</v>
      </c>
      <c r="AU21" s="58"/>
    </row>
    <row r="22" spans="1:47" s="97" customFormat="1" ht="17.25" customHeight="1" x14ac:dyDescent="0.15">
      <c r="A22" s="56"/>
      <c r="B22" s="56" t="s">
        <v>9</v>
      </c>
      <c r="D22" s="59">
        <f>1-D21</f>
        <v>0.74</v>
      </c>
      <c r="E22" s="64">
        <f>1-E21</f>
        <v>0.74</v>
      </c>
      <c r="F22" s="58"/>
      <c r="G22" s="74"/>
      <c r="H22" s="59">
        <f>1-H21</f>
        <v>0.22000000000000008</v>
      </c>
      <c r="I22" s="64">
        <f>1-I21</f>
        <v>0.22000000000000008</v>
      </c>
      <c r="J22" s="58"/>
      <c r="K22" s="74"/>
      <c r="L22" s="59">
        <f>1-L21</f>
        <v>0.4</v>
      </c>
      <c r="M22" s="64">
        <f>1-M21</f>
        <v>0.4</v>
      </c>
      <c r="N22" s="58"/>
      <c r="O22" s="59">
        <f>1-O21</f>
        <v>-7.9999999999999849E-2</v>
      </c>
      <c r="P22" s="64">
        <f>1-P21</f>
        <v>-0.19999999999999996</v>
      </c>
      <c r="Q22" s="58"/>
      <c r="R22" s="59">
        <f>1-R21</f>
        <v>0.7</v>
      </c>
      <c r="S22" s="64">
        <f>1-S21</f>
        <v>0.88</v>
      </c>
      <c r="T22" s="58"/>
      <c r="U22" s="59">
        <f>1-U21</f>
        <v>-0.1399999999999999</v>
      </c>
      <c r="V22" s="64">
        <f>1-V21</f>
        <v>-0.19999999999999996</v>
      </c>
      <c r="W22" s="58"/>
      <c r="X22" s="59">
        <f>1-X21</f>
        <v>1</v>
      </c>
      <c r="Y22" s="64">
        <f>1-Y21</f>
        <v>1</v>
      </c>
      <c r="Z22" s="58"/>
      <c r="AA22" s="59">
        <f>1-AA21</f>
        <v>1</v>
      </c>
      <c r="AB22" s="64">
        <f>1-AB21</f>
        <v>1</v>
      </c>
      <c r="AC22" s="58"/>
      <c r="AD22" s="59">
        <f>1-AD21</f>
        <v>1</v>
      </c>
      <c r="AE22" s="64">
        <f>1-AE21</f>
        <v>1</v>
      </c>
      <c r="AF22" s="58"/>
      <c r="AG22" s="59">
        <f>1-AG21</f>
        <v>1</v>
      </c>
      <c r="AH22" s="64">
        <f>1-AH21</f>
        <v>1</v>
      </c>
      <c r="AI22" s="58"/>
      <c r="AJ22" s="59">
        <f>1-AJ21</f>
        <v>1</v>
      </c>
      <c r="AK22" s="64">
        <f>1-AK21</f>
        <v>1</v>
      </c>
      <c r="AL22" s="58"/>
      <c r="AM22" s="59">
        <f>1-AM21</f>
        <v>1</v>
      </c>
      <c r="AN22" s="64">
        <f>1-AN21</f>
        <v>1</v>
      </c>
      <c r="AO22" s="58"/>
      <c r="AP22" s="59">
        <f>1-AP21</f>
        <v>1</v>
      </c>
      <c r="AQ22" s="64">
        <f>1-AQ21</f>
        <v>1</v>
      </c>
      <c r="AR22" s="58"/>
      <c r="AS22" s="59">
        <f>1-AS21</f>
        <v>1</v>
      </c>
      <c r="AT22" s="64">
        <f>1-AT21</f>
        <v>1</v>
      </c>
      <c r="AU22" s="58"/>
    </row>
    <row r="23" spans="1:47" s="97" customFormat="1" ht="17.25" customHeight="1" x14ac:dyDescent="0.15">
      <c r="A23" s="56"/>
      <c r="B23" s="56" t="s">
        <v>10</v>
      </c>
      <c r="D23" s="60">
        <f>D9-D12</f>
        <v>148000</v>
      </c>
      <c r="E23" s="61">
        <f>E9-E12</f>
        <v>74000</v>
      </c>
      <c r="F23" s="58"/>
      <c r="G23" s="74"/>
      <c r="H23" s="60">
        <f>H9-H12</f>
        <v>3666.6666666666679</v>
      </c>
      <c r="I23" s="61">
        <f>I9-I12</f>
        <v>1833.3333333333339</v>
      </c>
      <c r="J23" s="58"/>
      <c r="K23" s="74"/>
      <c r="L23" s="60">
        <f>L9-L12</f>
        <v>6666.6666666666679</v>
      </c>
      <c r="M23" s="61">
        <f>M9-M12</f>
        <v>3333.3333333333339</v>
      </c>
      <c r="N23" s="58"/>
      <c r="O23" s="60">
        <f>O9-O12</f>
        <v>-1333.3333333333321</v>
      </c>
      <c r="P23" s="61">
        <f>P9-P12</f>
        <v>-1666.6666666666661</v>
      </c>
      <c r="Q23" s="58"/>
      <c r="R23" s="60">
        <f>R9-R12</f>
        <v>11666.666666666668</v>
      </c>
      <c r="S23" s="61">
        <f>S9-S12</f>
        <v>7333.3333333333339</v>
      </c>
      <c r="T23" s="58"/>
      <c r="U23" s="60">
        <f>U9-U12</f>
        <v>-2333.3333333333321</v>
      </c>
      <c r="V23" s="61">
        <f>V9-V12</f>
        <v>-1666.6666666666661</v>
      </c>
      <c r="W23" s="58"/>
      <c r="X23" s="60">
        <f>X9-X12</f>
        <v>16666.666666666668</v>
      </c>
      <c r="Y23" s="61">
        <f>Y9-Y12</f>
        <v>8333.3333333333339</v>
      </c>
      <c r="Z23" s="58"/>
      <c r="AA23" s="60">
        <f>AA9-AA12</f>
        <v>16666.666666666668</v>
      </c>
      <c r="AB23" s="61">
        <f>AB9-AB12</f>
        <v>8333.3333333333339</v>
      </c>
      <c r="AC23" s="58"/>
      <c r="AD23" s="60">
        <f>AD9-AD12</f>
        <v>16666.666666666668</v>
      </c>
      <c r="AE23" s="61">
        <f>AE9-AE12</f>
        <v>8333.3333333333339</v>
      </c>
      <c r="AF23" s="58"/>
      <c r="AG23" s="60">
        <f>AG9-AG12</f>
        <v>16666.666666666668</v>
      </c>
      <c r="AH23" s="61">
        <f>AH9-AH12</f>
        <v>8333.3333333333339</v>
      </c>
      <c r="AI23" s="58"/>
      <c r="AJ23" s="60">
        <f>AJ9-AJ12</f>
        <v>16666.666666666668</v>
      </c>
      <c r="AK23" s="61">
        <f>AK9-AK12</f>
        <v>8333.3333333333339</v>
      </c>
      <c r="AL23" s="58"/>
      <c r="AM23" s="60">
        <f>AM9-AM12</f>
        <v>16666.666666666668</v>
      </c>
      <c r="AN23" s="61">
        <f>AN9-AN12</f>
        <v>8333.3333333333339</v>
      </c>
      <c r="AO23" s="58"/>
      <c r="AP23" s="60">
        <f>AP9-AP12</f>
        <v>16666.666666666668</v>
      </c>
      <c r="AQ23" s="61">
        <f>AQ9-AQ12</f>
        <v>8333.3333333333339</v>
      </c>
      <c r="AR23" s="58"/>
      <c r="AS23" s="60">
        <f>AS9-AS12</f>
        <v>16666.666666666668</v>
      </c>
      <c r="AT23" s="61">
        <f>AT9-AT12</f>
        <v>8333.3333333333339</v>
      </c>
      <c r="AU23" s="58"/>
    </row>
    <row r="24" spans="1:47" ht="5.25" customHeight="1" thickBot="1" x14ac:dyDescent="0.2">
      <c r="A24" s="13"/>
      <c r="B24" s="13"/>
      <c r="D24" s="32"/>
      <c r="E24" s="35"/>
      <c r="F24" s="33"/>
      <c r="H24" s="32"/>
      <c r="I24" s="35"/>
      <c r="J24" s="33"/>
      <c r="L24" s="32"/>
      <c r="M24" s="35"/>
      <c r="N24" s="33"/>
      <c r="O24" s="32"/>
      <c r="P24" s="35"/>
      <c r="Q24" s="33"/>
      <c r="R24" s="32"/>
      <c r="S24" s="35"/>
      <c r="T24" s="33"/>
      <c r="U24" s="32"/>
      <c r="V24" s="35"/>
      <c r="W24" s="33"/>
      <c r="X24" s="32"/>
      <c r="Y24" s="35"/>
      <c r="Z24" s="33"/>
      <c r="AA24" s="32"/>
      <c r="AB24" s="35"/>
      <c r="AC24" s="33"/>
      <c r="AD24" s="32"/>
      <c r="AE24" s="35"/>
      <c r="AF24" s="33"/>
      <c r="AG24" s="32"/>
      <c r="AH24" s="35"/>
      <c r="AI24" s="33"/>
      <c r="AJ24" s="32"/>
      <c r="AK24" s="35"/>
      <c r="AL24" s="33"/>
      <c r="AM24" s="32"/>
      <c r="AN24" s="35"/>
      <c r="AO24" s="33"/>
      <c r="AP24" s="32"/>
      <c r="AQ24" s="35"/>
      <c r="AR24" s="33"/>
      <c r="AS24" s="32"/>
      <c r="AT24" s="35"/>
      <c r="AU24" s="33"/>
    </row>
    <row r="25" spans="1:47" ht="14" thickBot="1" x14ac:dyDescent="0.2">
      <c r="B25" s="7"/>
      <c r="D25" s="10"/>
    </row>
    <row r="26" spans="1:47" ht="29.25" customHeight="1" x14ac:dyDescent="0.15">
      <c r="A26" s="87"/>
      <c r="B26" s="88" t="s">
        <v>18</v>
      </c>
      <c r="C26" s="141"/>
      <c r="D26" s="62">
        <v>20000</v>
      </c>
      <c r="F26"/>
      <c r="G26"/>
      <c r="K26"/>
    </row>
    <row r="27" spans="1:47" s="97" customFormat="1" ht="26.25" customHeight="1" thickBot="1" x14ac:dyDescent="0.2">
      <c r="A27" s="84"/>
      <c r="B27" s="85" t="s">
        <v>11</v>
      </c>
      <c r="C27" s="142"/>
      <c r="D27" s="86">
        <f>D26+D12</f>
        <v>72000</v>
      </c>
      <c r="J27" s="138"/>
      <c r="N27" s="138"/>
      <c r="Q27" s="138"/>
      <c r="T27" s="138"/>
      <c r="W27" s="138"/>
      <c r="Z27" s="138"/>
      <c r="AC27" s="138"/>
      <c r="AF27" s="138"/>
      <c r="AI27" s="138"/>
      <c r="AL27" s="138"/>
      <c r="AO27" s="138"/>
      <c r="AR27" s="138"/>
      <c r="AU27" s="138"/>
    </row>
    <row r="28" spans="1:47" ht="14" thickBot="1" x14ac:dyDescent="0.2"/>
    <row r="29" spans="1:47" ht="21" customHeight="1" x14ac:dyDescent="0.15">
      <c r="A29" s="8"/>
      <c r="B29" s="44" t="s">
        <v>16</v>
      </c>
      <c r="D29" s="39"/>
    </row>
    <row r="30" spans="1:47" s="97" customFormat="1" ht="17.25" customHeight="1" x14ac:dyDescent="0.15">
      <c r="A30" s="47"/>
      <c r="B30" s="47" t="s">
        <v>6</v>
      </c>
      <c r="D30" s="79">
        <f>D27/D8</f>
        <v>0.48</v>
      </c>
      <c r="F30" s="74"/>
      <c r="G30" s="74"/>
      <c r="J30" s="138"/>
      <c r="K30" s="74"/>
      <c r="N30" s="138"/>
      <c r="Q30" s="138"/>
      <c r="T30" s="138"/>
      <c r="W30" s="138"/>
      <c r="Z30" s="138"/>
      <c r="AC30" s="138"/>
      <c r="AF30" s="138"/>
      <c r="AI30" s="138"/>
      <c r="AL30" s="138"/>
      <c r="AO30" s="138"/>
      <c r="AR30" s="138"/>
      <c r="AU30" s="138"/>
    </row>
    <row r="31" spans="1:47" s="97" customFormat="1" ht="17.25" customHeight="1" x14ac:dyDescent="0.15">
      <c r="A31" s="47"/>
      <c r="B31" s="47" t="s">
        <v>9</v>
      </c>
      <c r="D31" s="151">
        <f>1-D30</f>
        <v>0.52</v>
      </c>
      <c r="F31" s="74"/>
      <c r="G31" s="74"/>
      <c r="J31" s="138"/>
      <c r="K31" s="74"/>
      <c r="N31" s="138"/>
      <c r="Q31" s="138"/>
      <c r="T31" s="138"/>
      <c r="W31" s="138"/>
      <c r="Z31" s="138"/>
      <c r="AC31" s="138"/>
      <c r="AF31" s="138"/>
      <c r="AI31" s="138"/>
      <c r="AL31" s="138"/>
      <c r="AO31" s="138"/>
      <c r="AR31" s="138"/>
      <c r="AU31" s="138"/>
    </row>
    <row r="32" spans="1:47" s="97" customFormat="1" ht="17.25" customHeight="1" x14ac:dyDescent="0.15">
      <c r="A32" s="47"/>
      <c r="B32" s="47" t="s">
        <v>10</v>
      </c>
      <c r="D32" s="80">
        <f>D8-D27</f>
        <v>78000</v>
      </c>
      <c r="F32" s="74"/>
      <c r="G32" s="74"/>
      <c r="J32" s="138"/>
      <c r="K32" s="74"/>
      <c r="N32" s="138"/>
      <c r="Q32" s="138"/>
      <c r="T32" s="138"/>
      <c r="W32" s="138"/>
      <c r="Z32" s="138"/>
      <c r="AC32" s="138"/>
      <c r="AF32" s="138"/>
      <c r="AI32" s="138"/>
      <c r="AL32" s="138"/>
      <c r="AO32" s="138"/>
      <c r="AR32" s="138"/>
      <c r="AU32" s="138"/>
    </row>
    <row r="33" spans="1:47" ht="14" thickBot="1" x14ac:dyDescent="0.2">
      <c r="A33" s="8"/>
      <c r="B33" s="8"/>
      <c r="D33" s="40"/>
    </row>
    <row r="34" spans="1:47" ht="14" thickBot="1" x14ac:dyDescent="0.2"/>
    <row r="35" spans="1:47" ht="23.25" customHeight="1" x14ac:dyDescent="0.15">
      <c r="A35" s="13"/>
      <c r="B35" s="43" t="s">
        <v>17</v>
      </c>
      <c r="D35" s="41"/>
    </row>
    <row r="36" spans="1:47" s="97" customFormat="1" ht="16.5" customHeight="1" x14ac:dyDescent="0.15">
      <c r="A36" s="56"/>
      <c r="B36" s="56" t="s">
        <v>6</v>
      </c>
      <c r="D36" s="81">
        <f>D27/D9</f>
        <v>0.36</v>
      </c>
      <c r="E36" s="152"/>
      <c r="F36" s="74"/>
      <c r="G36" s="74"/>
      <c r="J36" s="138"/>
      <c r="K36" s="74"/>
      <c r="N36" s="138"/>
      <c r="Q36" s="138"/>
      <c r="T36" s="138"/>
      <c r="W36" s="138"/>
      <c r="Z36" s="138"/>
      <c r="AC36" s="138"/>
      <c r="AF36" s="138"/>
      <c r="AI36" s="138"/>
      <c r="AL36" s="138"/>
      <c r="AO36" s="138"/>
      <c r="AR36" s="138"/>
      <c r="AU36" s="138"/>
    </row>
    <row r="37" spans="1:47" s="97" customFormat="1" ht="16.5" customHeight="1" x14ac:dyDescent="0.15">
      <c r="A37" s="56"/>
      <c r="B37" s="56" t="s">
        <v>9</v>
      </c>
      <c r="D37" s="82">
        <f>1-D36</f>
        <v>0.64</v>
      </c>
      <c r="E37" s="139"/>
      <c r="F37" s="74"/>
      <c r="G37" s="74"/>
      <c r="J37" s="138"/>
      <c r="K37" s="74"/>
      <c r="N37" s="138"/>
      <c r="Q37" s="138"/>
      <c r="T37" s="138"/>
      <c r="W37" s="138"/>
      <c r="Z37" s="138"/>
      <c r="AC37" s="138"/>
      <c r="AF37" s="138"/>
      <c r="AI37" s="138"/>
      <c r="AL37" s="138"/>
      <c r="AO37" s="138"/>
      <c r="AR37" s="138"/>
      <c r="AU37" s="138"/>
    </row>
    <row r="38" spans="1:47" s="97" customFormat="1" ht="16.5" customHeight="1" x14ac:dyDescent="0.15">
      <c r="A38" s="56"/>
      <c r="B38" s="56" t="s">
        <v>10</v>
      </c>
      <c r="D38" s="83">
        <f>D9-D27</f>
        <v>128000</v>
      </c>
      <c r="E38" s="140"/>
      <c r="F38" s="74"/>
      <c r="G38" s="74"/>
      <c r="J38" s="138"/>
      <c r="K38" s="74"/>
      <c r="N38" s="138"/>
      <c r="Q38" s="138"/>
      <c r="T38" s="138"/>
      <c r="W38" s="138"/>
      <c r="Z38" s="138"/>
      <c r="AC38" s="138"/>
      <c r="AF38" s="138"/>
      <c r="AI38" s="138"/>
      <c r="AL38" s="138"/>
      <c r="AO38" s="138"/>
      <c r="AR38" s="138"/>
      <c r="AU38" s="138"/>
    </row>
    <row r="39" spans="1:47" ht="14" thickBot="1" x14ac:dyDescent="0.2">
      <c r="A39" s="13"/>
      <c r="B39" s="13"/>
      <c r="D39" s="42"/>
    </row>
    <row r="42" spans="1:47" x14ac:dyDescent="0.15">
      <c r="A42" s="2"/>
    </row>
    <row r="89" spans="1:15" x14ac:dyDescent="0.15">
      <c r="A89" s="3"/>
      <c r="C89" s="3"/>
      <c r="D89" s="4"/>
      <c r="E89" s="3"/>
      <c r="F89" s="20"/>
      <c r="G89" s="37"/>
      <c r="H89" s="3"/>
      <c r="I89" s="3"/>
      <c r="J89" s="25"/>
      <c r="K89" s="37"/>
      <c r="L89" s="3"/>
      <c r="M89" s="3"/>
      <c r="N89" s="25"/>
      <c r="O89" s="143"/>
    </row>
    <row r="90" spans="1:15" x14ac:dyDescent="0.15">
      <c r="A90" s="3"/>
      <c r="B90" s="3"/>
      <c r="C90" s="3"/>
      <c r="D90" s="4"/>
      <c r="E90" s="3"/>
      <c r="F90" s="20"/>
      <c r="G90" s="37"/>
      <c r="H90" s="3"/>
      <c r="I90" s="3"/>
      <c r="J90" s="25"/>
      <c r="K90" s="37"/>
      <c r="L90" s="3"/>
      <c r="M90" s="3"/>
      <c r="N90" s="25"/>
      <c r="O90" s="143"/>
    </row>
    <row r="91" spans="1:15" x14ac:dyDescent="0.15">
      <c r="A91" s="5"/>
      <c r="B91" s="3"/>
      <c r="C91" s="5"/>
      <c r="D91" s="6"/>
      <c r="E91" s="5"/>
      <c r="F91" s="20"/>
      <c r="G91" s="37"/>
      <c r="H91" s="5"/>
      <c r="I91" s="5"/>
      <c r="J91" s="25"/>
      <c r="K91" s="37"/>
      <c r="L91" s="5"/>
      <c r="M91" s="5"/>
      <c r="N91" s="25"/>
      <c r="O91" s="144"/>
    </row>
    <row r="92" spans="1:15" x14ac:dyDescent="0.15">
      <c r="A92" s="3"/>
      <c r="B92" s="5"/>
      <c r="C92" s="3"/>
      <c r="D92" s="4"/>
      <c r="E92" s="3"/>
      <c r="F92" s="20"/>
      <c r="G92" s="37"/>
      <c r="H92" s="3"/>
      <c r="I92" s="3"/>
      <c r="J92" s="25"/>
      <c r="K92" s="37"/>
      <c r="L92" s="3"/>
      <c r="M92" s="3"/>
      <c r="N92" s="25"/>
      <c r="O92" s="143"/>
    </row>
    <row r="93" spans="1:15" x14ac:dyDescent="0.15">
      <c r="B93" s="3"/>
    </row>
  </sheetData>
  <mergeCells count="1">
    <mergeCell ref="E1:J1"/>
  </mergeCells>
  <phoneticPr fontId="0" type="noConversion"/>
  <conditionalFormatting sqref="A15:C15 F15:IV15 J21 L21:AU21">
    <cfRule type="cellIs" dxfId="0" priority="1" stopIfTrue="1" operator="lessThan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69" fitToWidth="8" orientation="landscape" horizontalDpi="300" verticalDpi="300"/>
  <headerFooter>
    <oddHeader>&amp;C&amp;G</oddHeader>
    <oddFooter>&amp;LTeam Giso Weyand&amp;C&amp;F&amp;R&amp;D &amp;T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1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fc5d55-e6ff-4ee3-956f-cbcbb6ced95f" xsi:nil="true"/>
    <lcf76f155ced4ddcb4097134ff3c332f xmlns="4ed71941-b8c4-4ee9-8ef9-265f400c8c3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F411550959F340B63CA919ECD89942" ma:contentTypeVersion="17" ma:contentTypeDescription="Ein neues Dokument erstellen." ma:contentTypeScope="" ma:versionID="1d7882c6a67b6b8d9f7084a16b35efdc">
  <xsd:schema xmlns:xsd="http://www.w3.org/2001/XMLSchema" xmlns:xs="http://www.w3.org/2001/XMLSchema" xmlns:p="http://schemas.microsoft.com/office/2006/metadata/properties" xmlns:ns2="4ed71941-b8c4-4ee9-8ef9-265f400c8c33" xmlns:ns3="a5fc5d55-e6ff-4ee3-956f-cbcbb6ced95f" targetNamespace="http://schemas.microsoft.com/office/2006/metadata/properties" ma:root="true" ma:fieldsID="5cedbe7954c36e24a4beca17809af415" ns2:_="" ns3:_="">
    <xsd:import namespace="4ed71941-b8c4-4ee9-8ef9-265f400c8c33"/>
    <xsd:import namespace="a5fc5d55-e6ff-4ee3-956f-cbcbb6ced9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71941-b8c4-4ee9-8ef9-265f400c8c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b0f021e-354a-4ab2-bddc-5508ff439f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c5d55-e6ff-4ee3-956f-cbcbb6ced95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3aab5a-ac1e-4fb3-8d94-13c55d4a4c62}" ma:internalName="TaxCatchAll" ma:showField="CatchAllData" ma:web="a5fc5d55-e6ff-4ee3-956f-cbcbb6ced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C4410-25A3-428B-9F1B-95D222633CA7}">
  <ds:schemaRefs>
    <ds:schemaRef ds:uri="http://schemas.microsoft.com/office/2006/metadata/properties"/>
    <ds:schemaRef ds:uri="http://schemas.microsoft.com/office/infopath/2007/PartnerControls"/>
    <ds:schemaRef ds:uri="a5fc5d55-e6ff-4ee3-956f-cbcbb6ced95f"/>
    <ds:schemaRef ds:uri="4ed71941-b8c4-4ee9-8ef9-265f400c8c33"/>
  </ds:schemaRefs>
</ds:datastoreItem>
</file>

<file path=customXml/itemProps2.xml><?xml version="1.0" encoding="utf-8"?>
<ds:datastoreItem xmlns:ds="http://schemas.openxmlformats.org/officeDocument/2006/customXml" ds:itemID="{7302D470-6AB5-4E0A-B077-AEA19611A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C5412-87F5-47CF-8FA6-0B0144DB6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d71941-b8c4-4ee9-8ef9-265f400c8c33"/>
    <ds:schemaRef ds:uri="a5fc5d55-e6ff-4ee3-956f-cbcbb6ced9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Einleitung</vt:lpstr>
      <vt:lpstr>Erläuterungen zur Nutzung</vt:lpstr>
      <vt:lpstr>2017</vt:lpstr>
      <vt:lpstr>Blatt1</vt:lpstr>
      <vt:lpstr>'2017'!Druckbereich</vt:lpstr>
      <vt:lpstr>'2017'!Drucktitel</vt:lpstr>
      <vt:lpstr>Einleitung!OLE_LINK4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Controlling für Berater</dc:title>
  <dc:creator>Giso Weyand</dc:creator>
  <cp:lastModifiedBy>Katharina Haase | Projektassistenz | Team Nadine Hambu</cp:lastModifiedBy>
  <cp:lastPrinted>2007-05-09T07:58:10Z</cp:lastPrinted>
  <dcterms:created xsi:type="dcterms:W3CDTF">2007-05-05T13:39:05Z</dcterms:created>
  <dcterms:modified xsi:type="dcterms:W3CDTF">2023-10-25T16:57:21Z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0x01010013F411550959F340B63CA919ECD89942</vt:lpwstr>
  </property>
</Properties>
</file>